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xr:revisionPtr revIDLastSave="3" documentId="11_9EAB1B23E0EDA1FFE73F1E3D7C420B3B8EA3A1A7" xr6:coauthVersionLast="47" xr6:coauthVersionMax="47" xr10:uidLastSave="{54666B47-DC89-423C-B3B4-C8D6F92CDBBF}"/>
  <bookViews>
    <workbookView xWindow="120" yWindow="150" windowWidth="19095" windowHeight="8415" xr2:uid="{00000000-000D-0000-FFFF-FFFF00000000}"/>
  </bookViews>
  <sheets>
    <sheet name="Plan1" sheetId="1" r:id="rId1"/>
    <sheet name="Plan2" sheetId="2" r:id="rId2"/>
    <sheet name="Plan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34" i="1"/>
  <c r="D43" i="1"/>
  <c r="D42" i="1"/>
  <c r="D29" i="1"/>
  <c r="D16" i="1"/>
  <c r="E4" i="1"/>
  <c r="F4" i="1" l="1"/>
  <c r="G4" i="1" l="1"/>
  <c r="E5" i="1" s="1"/>
  <c r="F5" i="1" l="1"/>
  <c r="G5" i="1" l="1"/>
  <c r="E6" i="1" s="1"/>
  <c r="F6" i="1" l="1"/>
  <c r="G6" i="1" l="1"/>
  <c r="E7" i="1" s="1"/>
  <c r="F7" i="1" l="1"/>
  <c r="G7" i="1" l="1"/>
  <c r="E8" i="1" s="1"/>
  <c r="F8" i="1" l="1"/>
  <c r="G8" i="1" l="1"/>
  <c r="E9" i="1" s="1"/>
  <c r="F9" i="1" l="1"/>
  <c r="G9" i="1" l="1"/>
  <c r="E10" i="1" s="1"/>
  <c r="F10" i="1" l="1"/>
  <c r="G10" i="1" l="1"/>
  <c r="E11" i="1" s="1"/>
  <c r="F11" i="1" l="1"/>
  <c r="G11" i="1" l="1"/>
  <c r="E12" i="1" s="1"/>
  <c r="F12" i="1" l="1"/>
  <c r="G12" i="1" l="1"/>
  <c r="E13" i="1" s="1"/>
  <c r="F13" i="1" l="1"/>
  <c r="G13" i="1" l="1"/>
  <c r="E14" i="1" s="1"/>
  <c r="F14" i="1" l="1"/>
  <c r="G14" i="1" l="1"/>
  <c r="E15" i="1" l="1"/>
  <c r="F15" i="1" l="1"/>
  <c r="E16" i="1"/>
  <c r="F16" i="1" l="1"/>
  <c r="G15" i="1"/>
  <c r="G16" i="1" l="1"/>
  <c r="E17" i="1"/>
  <c r="F17" i="1" l="1"/>
  <c r="G17" i="1" l="1"/>
  <c r="E18" i="1" l="1"/>
  <c r="F18" i="1" l="1"/>
  <c r="G18" i="1" l="1"/>
  <c r="E19" i="1" l="1"/>
  <c r="F19" i="1" l="1"/>
  <c r="G19" i="1" l="1"/>
  <c r="E20" i="1" l="1"/>
  <c r="F20" i="1" l="1"/>
  <c r="G20" i="1" l="1"/>
  <c r="E21" i="1" l="1"/>
  <c r="F21" i="1" l="1"/>
  <c r="G21" i="1" l="1"/>
  <c r="E22" i="1" s="1"/>
  <c r="F22" i="1" l="1"/>
  <c r="G22" i="1" l="1"/>
  <c r="E23" i="1" s="1"/>
  <c r="F23" i="1" l="1"/>
  <c r="G23" i="1" l="1"/>
  <c r="E24" i="1" s="1"/>
  <c r="F24" i="1" l="1"/>
  <c r="G24" i="1" l="1"/>
  <c r="E25" i="1" s="1"/>
  <c r="F25" i="1" l="1"/>
  <c r="G25" i="1" l="1"/>
  <c r="E26" i="1" s="1"/>
  <c r="F26" i="1" l="1"/>
  <c r="G26" i="1" l="1"/>
  <c r="E27" i="1" s="1"/>
  <c r="F27" i="1" l="1"/>
  <c r="G27" i="1" l="1"/>
  <c r="E28" i="1" l="1"/>
  <c r="F28" i="1" l="1"/>
  <c r="E29" i="1"/>
  <c r="G28" i="1" l="1"/>
  <c r="E30" i="1" l="1"/>
  <c r="F30" i="1" l="1"/>
  <c r="G30" i="1" l="1"/>
  <c r="E31" i="1" s="1"/>
  <c r="F31" i="1" l="1"/>
  <c r="G31" i="1" l="1"/>
  <c r="E32" i="1" s="1"/>
  <c r="F32" i="1" l="1"/>
  <c r="G32" i="1" l="1"/>
  <c r="E33" i="1" s="1"/>
  <c r="F33" i="1" l="1"/>
  <c r="G33" i="1" l="1"/>
  <c r="E34" i="1" s="1"/>
  <c r="F34" i="1" l="1"/>
  <c r="E35" i="1" l="1"/>
  <c r="F35" i="1" l="1"/>
  <c r="G35" i="1" l="1"/>
  <c r="E36" i="1" s="1"/>
  <c r="F36" i="1" l="1"/>
  <c r="G36" i="1" l="1"/>
  <c r="E37" i="1" s="1"/>
  <c r="F37" i="1" l="1"/>
  <c r="G37" i="1" l="1"/>
  <c r="E38" i="1" s="1"/>
  <c r="F38" i="1" l="1"/>
  <c r="G38" i="1" l="1"/>
  <c r="E39" i="1" s="1"/>
  <c r="F39" i="1" l="1"/>
  <c r="G39" i="1" l="1"/>
  <c r="E40" i="1" s="1"/>
  <c r="F40" i="1" l="1"/>
  <c r="G40" i="1" l="1"/>
  <c r="E41" i="1" l="1"/>
  <c r="F41" i="1" l="1"/>
  <c r="E42" i="1"/>
  <c r="E43" i="1"/>
  <c r="F42" i="1" l="1"/>
  <c r="F43" i="1"/>
  <c r="G41" i="1"/>
  <c r="G42" i="1" s="1"/>
</calcChain>
</file>

<file path=xl/sharedStrings.xml><?xml version="1.0" encoding="utf-8"?>
<sst xmlns="http://schemas.openxmlformats.org/spreadsheetml/2006/main" count="11" uniqueCount="11">
  <si>
    <t>Meses</t>
  </si>
  <si>
    <t>Nº de Parcelas</t>
  </si>
  <si>
    <t xml:space="preserve">Vlr. de Prestações </t>
  </si>
  <si>
    <t>Valor Juros</t>
  </si>
  <si>
    <t xml:space="preserve">Valor da Amortização </t>
  </si>
  <si>
    <r>
      <t>Saldo Devedor</t>
    </r>
    <r>
      <rPr>
        <sz val="11"/>
        <color rgb="FF0000CC"/>
        <rFont val="Arial"/>
        <family val="2"/>
      </rPr>
      <t xml:space="preserve"> </t>
    </r>
    <r>
      <rPr>
        <b/>
        <sz val="11"/>
        <color rgb="FF0000CC"/>
        <rFont val="Arial"/>
        <family val="2"/>
      </rPr>
      <t xml:space="preserve"> </t>
    </r>
  </si>
  <si>
    <t xml:space="preserve">2% a.m. </t>
  </si>
  <si>
    <t>CPC 13 Incial</t>
  </si>
  <si>
    <t>Total  2008</t>
  </si>
  <si>
    <t>Total 2009</t>
  </si>
  <si>
    <t>Total 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</si>
</sst>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CC"/>
      <name val="Arial"/>
      <family val="2"/>
    </font>
    <font>
      <sz val="11"/>
      <color rgb="FF0000CC"/>
      <name val="Arial"/>
      <family val="2"/>
    </font>
    <font>
      <b/>
      <sz val="11"/>
      <color rgb="FF0033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right" vertical="center" wrapText="1" indent="1" readingOrder="1"/>
    </xf>
    <xf numFmtId="0" fontId="3" fillId="0" borderId="1" xfId="0" applyFont="1" applyBorder="1" applyAlignment="1">
      <alignment horizontal="center" wrapText="1" readingOrder="1"/>
    </xf>
    <xf numFmtId="4" fontId="3" fillId="2" borderId="1" xfId="0" applyNumberFormat="1" applyFont="1" applyFill="1" applyBorder="1" applyAlignment="1">
      <alignment horizontal="right" wrapText="1" indent="1" readingOrder="1"/>
    </xf>
    <xf numFmtId="0" fontId="5" fillId="0" borderId="1" xfId="0" applyFont="1" applyBorder="1" applyAlignment="1">
      <alignment horizontal="center" wrapText="1" readingOrder="1"/>
    </xf>
    <xf numFmtId="4" fontId="4" fillId="0" borderId="1" xfId="0" applyNumberFormat="1" applyFont="1" applyBorder="1" applyAlignment="1">
      <alignment horizontal="right" wrapText="1" indent="1" readingOrder="1"/>
    </xf>
    <xf numFmtId="14" fontId="5" fillId="4" borderId="1" xfId="0" applyNumberFormat="1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4" fontId="5" fillId="4" borderId="1" xfId="0" applyNumberFormat="1" applyFont="1" applyFill="1" applyBorder="1" applyAlignment="1">
      <alignment horizontal="right" vertical="center" wrapText="1" readingOrder="1"/>
    </xf>
    <xf numFmtId="0" fontId="5" fillId="4" borderId="1" xfId="0" applyFont="1" applyFill="1" applyBorder="1" applyAlignment="1">
      <alignment horizontal="center" wrapText="1" readingOrder="1"/>
    </xf>
    <xf numFmtId="4" fontId="5" fillId="4" borderId="1" xfId="0" applyNumberFormat="1" applyFont="1" applyFill="1" applyBorder="1" applyAlignment="1">
      <alignment horizontal="right" vertical="center" wrapText="1" indent="1" readingOrder="1"/>
    </xf>
    <xf numFmtId="0" fontId="5" fillId="3" borderId="1" xfId="0" applyFont="1" applyFill="1" applyBorder="1" applyAlignment="1">
      <alignment horizontal="center" vertical="center" wrapText="1" readingOrder="1"/>
    </xf>
    <xf numFmtId="4" fontId="5" fillId="3" borderId="1" xfId="0" applyNumberFormat="1" applyFont="1" applyFill="1" applyBorder="1" applyAlignment="1">
      <alignment horizontal="right" vertical="center" wrapText="1" readingOrder="1"/>
    </xf>
    <xf numFmtId="14" fontId="1" fillId="0" borderId="1" xfId="0" applyNumberFormat="1" applyFont="1" applyBorder="1" applyAlignment="1">
      <alignment horizontal="center" vertical="center" wrapText="1" readingOrder="1"/>
    </xf>
    <xf numFmtId="14" fontId="4" fillId="0" borderId="1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3"/>
  <sheetViews>
    <sheetView showGridLines="0" tabSelected="1" workbookViewId="0">
      <selection activeCell="G30" sqref="G30"/>
    </sheetView>
  </sheetViews>
  <sheetFormatPr defaultRowHeight="15"/>
  <cols>
    <col min="2" max="2" width="16.7109375" bestFit="1" customWidth="1"/>
    <col min="3" max="3" width="11" customWidth="1"/>
    <col min="4" max="5" width="14.42578125" bestFit="1" customWidth="1"/>
    <col min="6" max="6" width="15.28515625" customWidth="1"/>
    <col min="7" max="7" width="15.28515625" bestFit="1" customWidth="1"/>
  </cols>
  <sheetData>
    <row r="2" spans="2:7" ht="30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>
      <c r="B3" s="15">
        <v>39082</v>
      </c>
      <c r="C3" s="2"/>
      <c r="D3" s="2"/>
      <c r="E3" s="3" t="s">
        <v>6</v>
      </c>
      <c r="F3" s="4"/>
      <c r="G3" s="5">
        <v>509776.85</v>
      </c>
    </row>
    <row r="4" spans="2:7">
      <c r="B4" s="16">
        <v>39113</v>
      </c>
      <c r="C4" s="6">
        <v>1</v>
      </c>
      <c r="D4" s="7">
        <v>20000</v>
      </c>
      <c r="E4" s="7">
        <f>G3*2%</f>
        <v>10195.537</v>
      </c>
      <c r="F4" s="7">
        <f>D4-E4</f>
        <v>9804.4629999999997</v>
      </c>
      <c r="G4" s="7">
        <f>G3-F4</f>
        <v>499972.38699999999</v>
      </c>
    </row>
    <row r="5" spans="2:7">
      <c r="B5" s="16">
        <v>39141</v>
      </c>
      <c r="C5" s="6">
        <v>2</v>
      </c>
      <c r="D5" s="7">
        <v>20000</v>
      </c>
      <c r="E5" s="7">
        <f>G4*2%</f>
        <v>9999.4477399999996</v>
      </c>
      <c r="F5" s="7">
        <f t="shared" ref="F5:F41" si="0">D5-E5</f>
        <v>10000.55226</v>
      </c>
      <c r="G5" s="7">
        <f t="shared" ref="G5:G41" si="1">G4-F5</f>
        <v>489971.83473999996</v>
      </c>
    </row>
    <row r="6" spans="2:7">
      <c r="B6" s="16">
        <v>39172</v>
      </c>
      <c r="C6" s="6">
        <v>3</v>
      </c>
      <c r="D6" s="7">
        <v>20000</v>
      </c>
      <c r="E6" s="7">
        <f>G5*2%</f>
        <v>9799.4366947999988</v>
      </c>
      <c r="F6" s="7">
        <f t="shared" si="0"/>
        <v>10200.563305200001</v>
      </c>
      <c r="G6" s="7">
        <f t="shared" si="1"/>
        <v>479771.27143479994</v>
      </c>
    </row>
    <row r="7" spans="2:7">
      <c r="B7" s="16">
        <v>39202</v>
      </c>
      <c r="C7" s="6">
        <v>4</v>
      </c>
      <c r="D7" s="7">
        <v>20000</v>
      </c>
      <c r="E7" s="7">
        <f>G6*2%</f>
        <v>9595.4254286959986</v>
      </c>
      <c r="F7" s="7">
        <f t="shared" si="0"/>
        <v>10404.574571304001</v>
      </c>
      <c r="G7" s="7">
        <f t="shared" si="1"/>
        <v>469366.69686349592</v>
      </c>
    </row>
    <row r="8" spans="2:7">
      <c r="B8" s="16">
        <v>39233</v>
      </c>
      <c r="C8" s="6">
        <v>5</v>
      </c>
      <c r="D8" s="7">
        <v>20000</v>
      </c>
      <c r="E8" s="7">
        <f t="shared" ref="E8:E41" si="2">G7*2%</f>
        <v>9387.3339372699193</v>
      </c>
      <c r="F8" s="7">
        <f t="shared" si="0"/>
        <v>10612.666062730081</v>
      </c>
      <c r="G8" s="7">
        <f t="shared" si="1"/>
        <v>458754.03080076585</v>
      </c>
    </row>
    <row r="9" spans="2:7">
      <c r="B9" s="16">
        <v>39263</v>
      </c>
      <c r="C9" s="6">
        <v>6</v>
      </c>
      <c r="D9" s="7">
        <v>20000</v>
      </c>
      <c r="E9" s="7">
        <f t="shared" si="2"/>
        <v>9175.080616015317</v>
      </c>
      <c r="F9" s="7">
        <f t="shared" si="0"/>
        <v>10824.919383984683</v>
      </c>
      <c r="G9" s="7">
        <f t="shared" si="1"/>
        <v>447929.11141678115</v>
      </c>
    </row>
    <row r="10" spans="2:7">
      <c r="B10" s="16">
        <v>39294</v>
      </c>
      <c r="C10" s="6">
        <v>7</v>
      </c>
      <c r="D10" s="7">
        <v>20000</v>
      </c>
      <c r="E10" s="7">
        <f t="shared" si="2"/>
        <v>8958.5822283356229</v>
      </c>
      <c r="F10" s="7">
        <f t="shared" si="0"/>
        <v>11041.417771664377</v>
      </c>
      <c r="G10" s="7">
        <f t="shared" si="1"/>
        <v>436887.69364511676</v>
      </c>
    </row>
    <row r="11" spans="2:7">
      <c r="B11" s="16">
        <v>39325</v>
      </c>
      <c r="C11" s="6">
        <v>8</v>
      </c>
      <c r="D11" s="7">
        <v>20000</v>
      </c>
      <c r="E11" s="7">
        <f t="shared" si="2"/>
        <v>8737.7538729023345</v>
      </c>
      <c r="F11" s="7">
        <f t="shared" si="0"/>
        <v>11262.246127097666</v>
      </c>
      <c r="G11" s="7">
        <f t="shared" si="1"/>
        <v>425625.44751801906</v>
      </c>
    </row>
    <row r="12" spans="2:7">
      <c r="B12" s="16">
        <v>39355</v>
      </c>
      <c r="C12" s="6">
        <v>9</v>
      </c>
      <c r="D12" s="7">
        <v>20000</v>
      </c>
      <c r="E12" s="7">
        <f t="shared" si="2"/>
        <v>8512.5089503603813</v>
      </c>
      <c r="F12" s="7">
        <f t="shared" si="0"/>
        <v>11487.491049639619</v>
      </c>
      <c r="G12" s="7">
        <f t="shared" si="1"/>
        <v>414137.95646837947</v>
      </c>
    </row>
    <row r="13" spans="2:7">
      <c r="B13" s="16">
        <v>39386</v>
      </c>
      <c r="C13" s="6">
        <v>10</v>
      </c>
      <c r="D13" s="7">
        <v>20000</v>
      </c>
      <c r="E13" s="7">
        <f t="shared" si="2"/>
        <v>8282.7591293675905</v>
      </c>
      <c r="F13" s="7">
        <f t="shared" si="0"/>
        <v>11717.240870632409</v>
      </c>
      <c r="G13" s="7">
        <f t="shared" si="1"/>
        <v>402420.71559774707</v>
      </c>
    </row>
    <row r="14" spans="2:7">
      <c r="B14" s="16">
        <v>39416</v>
      </c>
      <c r="C14" s="6">
        <v>11</v>
      </c>
      <c r="D14" s="7">
        <v>20000</v>
      </c>
      <c r="E14" s="7">
        <f t="shared" si="2"/>
        <v>8048.4143119549417</v>
      </c>
      <c r="F14" s="7">
        <f t="shared" si="0"/>
        <v>11951.585688045059</v>
      </c>
      <c r="G14" s="7">
        <f t="shared" si="1"/>
        <v>390469.12990970199</v>
      </c>
    </row>
    <row r="15" spans="2:7">
      <c r="B15" s="16">
        <v>39447</v>
      </c>
      <c r="C15" s="6">
        <v>12</v>
      </c>
      <c r="D15" s="7">
        <v>20000</v>
      </c>
      <c r="E15" s="7">
        <f t="shared" si="2"/>
        <v>7809.3825981940399</v>
      </c>
      <c r="F15" s="7">
        <f t="shared" si="0"/>
        <v>12190.617401805961</v>
      </c>
      <c r="G15" s="7">
        <f t="shared" si="1"/>
        <v>378278.51250789606</v>
      </c>
    </row>
    <row r="16" spans="2:7" ht="30">
      <c r="B16" s="8">
        <v>39448</v>
      </c>
      <c r="C16" s="9" t="s">
        <v>7</v>
      </c>
      <c r="D16" s="10">
        <f>SUM(D4:D15)</f>
        <v>240000</v>
      </c>
      <c r="E16" s="10">
        <f>SUM(E4:E15)</f>
        <v>108501.66250789615</v>
      </c>
      <c r="F16" s="10">
        <f>SUM(F4:F15)</f>
        <v>131498.33749210386</v>
      </c>
      <c r="G16" s="10">
        <f>G15</f>
        <v>378278.51250789606</v>
      </c>
    </row>
    <row r="17" spans="2:7">
      <c r="B17" s="16">
        <v>39478</v>
      </c>
      <c r="C17" s="6">
        <v>13</v>
      </c>
      <c r="D17" s="7">
        <v>20000</v>
      </c>
      <c r="E17" s="7">
        <f>G15*2%</f>
        <v>7565.5702501579217</v>
      </c>
      <c r="F17" s="7">
        <f t="shared" si="0"/>
        <v>12434.429749842078</v>
      </c>
      <c r="G17" s="7">
        <f>G15-F17</f>
        <v>365844.08275805396</v>
      </c>
    </row>
    <row r="18" spans="2:7">
      <c r="B18" s="16">
        <v>39507</v>
      </c>
      <c r="C18" s="6">
        <v>14</v>
      </c>
      <c r="D18" s="7">
        <v>20000</v>
      </c>
      <c r="E18" s="7">
        <f t="shared" si="2"/>
        <v>7316.8816551610798</v>
      </c>
      <c r="F18" s="7">
        <f t="shared" si="0"/>
        <v>12683.11834483892</v>
      </c>
      <c r="G18" s="7">
        <f t="shared" si="1"/>
        <v>353160.96441321506</v>
      </c>
    </row>
    <row r="19" spans="2:7">
      <c r="B19" s="16">
        <v>39538</v>
      </c>
      <c r="C19" s="6">
        <v>15</v>
      </c>
      <c r="D19" s="7">
        <v>20000</v>
      </c>
      <c r="E19" s="7">
        <f t="shared" si="2"/>
        <v>7063.2192882643012</v>
      </c>
      <c r="F19" s="7">
        <f t="shared" si="0"/>
        <v>12936.780711735699</v>
      </c>
      <c r="G19" s="7">
        <f t="shared" si="1"/>
        <v>340224.18370147934</v>
      </c>
    </row>
    <row r="20" spans="2:7">
      <c r="B20" s="16">
        <v>39568</v>
      </c>
      <c r="C20" s="6">
        <v>16</v>
      </c>
      <c r="D20" s="7">
        <v>20000</v>
      </c>
      <c r="E20" s="7">
        <f t="shared" si="2"/>
        <v>6804.4836740295868</v>
      </c>
      <c r="F20" s="7">
        <f t="shared" si="0"/>
        <v>13195.516325970413</v>
      </c>
      <c r="G20" s="7">
        <f t="shared" si="1"/>
        <v>327028.66737550893</v>
      </c>
    </row>
    <row r="21" spans="2:7">
      <c r="B21" s="16">
        <v>39599</v>
      </c>
      <c r="C21" s="6">
        <v>17</v>
      </c>
      <c r="D21" s="7">
        <v>20000</v>
      </c>
      <c r="E21" s="7">
        <f t="shared" si="2"/>
        <v>6540.5733475101788</v>
      </c>
      <c r="F21" s="7">
        <f t="shared" si="0"/>
        <v>13459.426652489821</v>
      </c>
      <c r="G21" s="7">
        <f t="shared" si="1"/>
        <v>313569.24072301912</v>
      </c>
    </row>
    <row r="22" spans="2:7">
      <c r="B22" s="16">
        <v>39629</v>
      </c>
      <c r="C22" s="6">
        <v>18</v>
      </c>
      <c r="D22" s="7">
        <v>20000</v>
      </c>
      <c r="E22" s="7">
        <f t="shared" si="2"/>
        <v>6271.3848144603826</v>
      </c>
      <c r="F22" s="7">
        <f t="shared" si="0"/>
        <v>13728.615185539617</v>
      </c>
      <c r="G22" s="7">
        <f t="shared" si="1"/>
        <v>299840.62553747953</v>
      </c>
    </row>
    <row r="23" spans="2:7">
      <c r="B23" s="16">
        <v>39660</v>
      </c>
      <c r="C23" s="6">
        <v>19</v>
      </c>
      <c r="D23" s="7">
        <v>20000</v>
      </c>
      <c r="E23" s="7">
        <f t="shared" si="2"/>
        <v>5996.8125107495907</v>
      </c>
      <c r="F23" s="7">
        <f t="shared" si="0"/>
        <v>14003.187489250409</v>
      </c>
      <c r="G23" s="7">
        <f t="shared" si="1"/>
        <v>285837.43804822915</v>
      </c>
    </row>
    <row r="24" spans="2:7">
      <c r="B24" s="16">
        <v>39691</v>
      </c>
      <c r="C24" s="6">
        <v>20</v>
      </c>
      <c r="D24" s="7">
        <v>20000</v>
      </c>
      <c r="E24" s="7">
        <f t="shared" si="2"/>
        <v>5716.7487609645832</v>
      </c>
      <c r="F24" s="7">
        <f t="shared" si="0"/>
        <v>14283.251239035417</v>
      </c>
      <c r="G24" s="7">
        <f t="shared" si="1"/>
        <v>271554.18680919375</v>
      </c>
    </row>
    <row r="25" spans="2:7">
      <c r="B25" s="16">
        <v>39721</v>
      </c>
      <c r="C25" s="6">
        <v>21</v>
      </c>
      <c r="D25" s="7">
        <v>20000</v>
      </c>
      <c r="E25" s="7">
        <f t="shared" si="2"/>
        <v>5431.0837361838749</v>
      </c>
      <c r="F25" s="7">
        <f t="shared" si="0"/>
        <v>14568.916263816125</v>
      </c>
      <c r="G25" s="7">
        <f t="shared" si="1"/>
        <v>256985.27054537763</v>
      </c>
    </row>
    <row r="26" spans="2:7">
      <c r="B26" s="16">
        <v>39752</v>
      </c>
      <c r="C26" s="6">
        <v>22</v>
      </c>
      <c r="D26" s="7">
        <v>20000</v>
      </c>
      <c r="E26" s="7">
        <f t="shared" si="2"/>
        <v>5139.7054109075525</v>
      </c>
      <c r="F26" s="7">
        <f t="shared" si="0"/>
        <v>14860.294589092447</v>
      </c>
      <c r="G26" s="7">
        <f t="shared" si="1"/>
        <v>242124.97595628517</v>
      </c>
    </row>
    <row r="27" spans="2:7">
      <c r="B27" s="16">
        <v>39782</v>
      </c>
      <c r="C27" s="6">
        <v>23</v>
      </c>
      <c r="D27" s="7">
        <v>20000</v>
      </c>
      <c r="E27" s="7">
        <f t="shared" si="2"/>
        <v>4842.499519125703</v>
      </c>
      <c r="F27" s="7">
        <f t="shared" si="0"/>
        <v>15157.500480874296</v>
      </c>
      <c r="G27" s="7">
        <f t="shared" si="1"/>
        <v>226967.47547541087</v>
      </c>
    </row>
    <row r="28" spans="2:7">
      <c r="B28" s="16">
        <v>39813</v>
      </c>
      <c r="C28" s="6">
        <v>24</v>
      </c>
      <c r="D28" s="7">
        <v>20000</v>
      </c>
      <c r="E28" s="7">
        <f t="shared" si="2"/>
        <v>4539.3495095082171</v>
      </c>
      <c r="F28" s="7">
        <f t="shared" si="0"/>
        <v>15460.650490491782</v>
      </c>
      <c r="G28" s="7">
        <f t="shared" si="1"/>
        <v>211506.82498491911</v>
      </c>
    </row>
    <row r="29" spans="2:7" ht="17.25" customHeight="1">
      <c r="B29" s="8" t="s">
        <v>8</v>
      </c>
      <c r="C29" s="11"/>
      <c r="D29" s="12">
        <f>SUM(D17:D28)</f>
        <v>240000</v>
      </c>
      <c r="E29" s="12">
        <f>SUM(E17:E28)</f>
        <v>73228.312477022977</v>
      </c>
      <c r="F29" s="12">
        <f>SUM(F17:F28)</f>
        <v>166771.68752297707</v>
      </c>
      <c r="G29" s="12">
        <f>G28</f>
        <v>211506.82498491911</v>
      </c>
    </row>
    <row r="30" spans="2:7">
      <c r="B30" s="16">
        <v>39844</v>
      </c>
      <c r="C30" s="6">
        <v>25</v>
      </c>
      <c r="D30" s="7">
        <v>20000</v>
      </c>
      <c r="E30" s="7">
        <f>G28*2%</f>
        <v>4230.1364996983821</v>
      </c>
      <c r="F30" s="7">
        <f t="shared" si="0"/>
        <v>15769.863500301617</v>
      </c>
      <c r="G30" s="7">
        <f>G28-F30</f>
        <v>195736.9614846175</v>
      </c>
    </row>
    <row r="31" spans="2:7">
      <c r="B31" s="16">
        <v>39872</v>
      </c>
      <c r="C31" s="6">
        <v>26</v>
      </c>
      <c r="D31" s="7">
        <v>20000</v>
      </c>
      <c r="E31" s="7">
        <f t="shared" si="2"/>
        <v>3914.7392296923499</v>
      </c>
      <c r="F31" s="7">
        <f t="shared" si="0"/>
        <v>16085.26077030765</v>
      </c>
      <c r="G31" s="7">
        <f t="shared" si="1"/>
        <v>179651.70071430985</v>
      </c>
    </row>
    <row r="32" spans="2:7">
      <c r="B32" s="16">
        <v>39903</v>
      </c>
      <c r="C32" s="6">
        <v>27</v>
      </c>
      <c r="D32" s="7">
        <v>20000</v>
      </c>
      <c r="E32" s="7">
        <f t="shared" si="2"/>
        <v>3593.0340142861969</v>
      </c>
      <c r="F32" s="7">
        <f t="shared" si="0"/>
        <v>16406.965985713803</v>
      </c>
      <c r="G32" s="7">
        <f t="shared" si="1"/>
        <v>163244.73472859606</v>
      </c>
    </row>
    <row r="33" spans="2:7">
      <c r="B33" s="16">
        <v>39933</v>
      </c>
      <c r="C33" s="6">
        <v>28</v>
      </c>
      <c r="D33" s="7">
        <v>20000</v>
      </c>
      <c r="E33" s="7">
        <f t="shared" si="2"/>
        <v>3264.8946945719213</v>
      </c>
      <c r="F33" s="7">
        <f t="shared" si="0"/>
        <v>16735.105305428078</v>
      </c>
      <c r="G33" s="7">
        <f t="shared" si="1"/>
        <v>146509.62942316796</v>
      </c>
    </row>
    <row r="34" spans="2:7">
      <c r="B34" s="16">
        <v>39964</v>
      </c>
      <c r="C34" s="6">
        <v>29</v>
      </c>
      <c r="D34" s="7">
        <v>20000</v>
      </c>
      <c r="E34" s="7">
        <f t="shared" si="2"/>
        <v>2930.1925884633592</v>
      </c>
      <c r="F34" s="7">
        <f t="shared" si="0"/>
        <v>17069.80741153664</v>
      </c>
      <c r="G34" s="7">
        <f>G33-F34</f>
        <v>129439.82201163133</v>
      </c>
    </row>
    <row r="35" spans="2:7">
      <c r="B35" s="16">
        <v>39994</v>
      </c>
      <c r="C35" s="6">
        <v>30</v>
      </c>
      <c r="D35" s="7">
        <v>20000</v>
      </c>
      <c r="E35" s="7">
        <f t="shared" si="2"/>
        <v>2588.7964402326265</v>
      </c>
      <c r="F35" s="7">
        <f t="shared" si="0"/>
        <v>17411.203559767375</v>
      </c>
      <c r="G35" s="7">
        <f t="shared" si="1"/>
        <v>112028.61845186396</v>
      </c>
    </row>
    <row r="36" spans="2:7">
      <c r="B36" s="16">
        <v>40025</v>
      </c>
      <c r="C36" s="6">
        <v>31</v>
      </c>
      <c r="D36" s="7">
        <v>20000</v>
      </c>
      <c r="E36" s="7">
        <f t="shared" si="2"/>
        <v>2240.5723690372793</v>
      </c>
      <c r="F36" s="7">
        <f t="shared" si="0"/>
        <v>17759.42763096272</v>
      </c>
      <c r="G36" s="7">
        <f t="shared" si="1"/>
        <v>94269.190820901247</v>
      </c>
    </row>
    <row r="37" spans="2:7">
      <c r="B37" s="16">
        <v>40056</v>
      </c>
      <c r="C37" s="6">
        <v>32</v>
      </c>
      <c r="D37" s="7">
        <v>20000</v>
      </c>
      <c r="E37" s="7">
        <f t="shared" si="2"/>
        <v>1885.3838164180249</v>
      </c>
      <c r="F37" s="7">
        <f t="shared" si="0"/>
        <v>18114.616183581977</v>
      </c>
      <c r="G37" s="7">
        <f t="shared" si="1"/>
        <v>76154.574637319267</v>
      </c>
    </row>
    <row r="38" spans="2:7">
      <c r="B38" s="16">
        <v>40086</v>
      </c>
      <c r="C38" s="6">
        <v>33</v>
      </c>
      <c r="D38" s="7">
        <v>20000</v>
      </c>
      <c r="E38" s="7">
        <f t="shared" si="2"/>
        <v>1523.0914927463853</v>
      </c>
      <c r="F38" s="7">
        <f t="shared" si="0"/>
        <v>18476.908507253615</v>
      </c>
      <c r="G38" s="7">
        <f t="shared" si="1"/>
        <v>57677.666130065656</v>
      </c>
    </row>
    <row r="39" spans="2:7">
      <c r="B39" s="16">
        <v>40117</v>
      </c>
      <c r="C39" s="6">
        <v>34</v>
      </c>
      <c r="D39" s="7">
        <v>20000</v>
      </c>
      <c r="E39" s="7">
        <f t="shared" si="2"/>
        <v>1153.5533226013131</v>
      </c>
      <c r="F39" s="7">
        <f t="shared" si="0"/>
        <v>18846.446677398686</v>
      </c>
      <c r="G39" s="7">
        <f t="shared" si="1"/>
        <v>38831.21945266697</v>
      </c>
    </row>
    <row r="40" spans="2:7">
      <c r="B40" s="16">
        <v>40147</v>
      </c>
      <c r="C40" s="6">
        <v>35</v>
      </c>
      <c r="D40" s="7">
        <v>20000</v>
      </c>
      <c r="E40" s="7">
        <f t="shared" si="2"/>
        <v>776.62438905333943</v>
      </c>
      <c r="F40" s="7">
        <f t="shared" si="0"/>
        <v>19223.375610946659</v>
      </c>
      <c r="G40" s="7">
        <f t="shared" si="1"/>
        <v>19607.843841720311</v>
      </c>
    </row>
    <row r="41" spans="2:7">
      <c r="B41" s="16">
        <v>40178</v>
      </c>
      <c r="C41" s="6">
        <v>36</v>
      </c>
      <c r="D41" s="7">
        <v>20000</v>
      </c>
      <c r="E41" s="7">
        <f t="shared" si="2"/>
        <v>392.15687683440621</v>
      </c>
      <c r="F41" s="7">
        <f t="shared" si="0"/>
        <v>19607.843123165592</v>
      </c>
      <c r="G41" s="7">
        <f t="shared" si="1"/>
        <v>7.1855471833259799E-4</v>
      </c>
    </row>
    <row r="42" spans="2:7" ht="14.25" customHeight="1">
      <c r="B42" s="8" t="s">
        <v>9</v>
      </c>
      <c r="C42" s="11"/>
      <c r="D42" s="12">
        <f>SUM(D30:D41)</f>
        <v>240000</v>
      </c>
      <c r="E42" s="12">
        <f>SUM(E30:E41)</f>
        <v>28493.175733635588</v>
      </c>
      <c r="F42" s="12">
        <f>SUM(F30:F41)</f>
        <v>211506.82426636442</v>
      </c>
      <c r="G42" s="12">
        <f>G41</f>
        <v>7.1855471833259799E-4</v>
      </c>
    </row>
    <row r="43" spans="2:7" ht="23.25" customHeight="1">
      <c r="B43" s="13" t="s">
        <v>10</v>
      </c>
      <c r="C43" s="13"/>
      <c r="D43" s="14">
        <f>SUM(D4:D15)+SUM(D17:D28)+SUM(D30:D41)</f>
        <v>720000</v>
      </c>
      <c r="E43" s="14">
        <f>SUM(E4:E15)+SUM(E17:E28)+SUM(E30:E41)</f>
        <v>210223.15071855471</v>
      </c>
      <c r="F43" s="14">
        <f>SUM(F4:F15)+SUM(F17:F28)+SUM(F30:F41)</f>
        <v>509776.84928144538</v>
      </c>
      <c r="G43" s="13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Joaquim Filho</dc:creator>
  <cp:keywords/>
  <dc:description/>
  <cp:lastModifiedBy>Marcello Malho</cp:lastModifiedBy>
  <cp:revision/>
  <dcterms:created xsi:type="dcterms:W3CDTF">2010-05-16T12:07:54Z</dcterms:created>
  <dcterms:modified xsi:type="dcterms:W3CDTF">2021-12-01T20:15:21Z</dcterms:modified>
  <cp:category/>
  <cp:contentStatus/>
</cp:coreProperties>
</file>