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000" activeTab="0"/>
  </bookViews>
  <sheets>
    <sheet name="Demo_Jan" sheetId="1" r:id="rId1"/>
    <sheet name="Ajuste_Jan" sheetId="2" r:id="rId2"/>
    <sheet name="Demo_Fev" sheetId="3" r:id="rId3"/>
    <sheet name="Ajuste_Fev" sheetId="4" r:id="rId4"/>
    <sheet name="Demo_Mar" sheetId="5" r:id="rId5"/>
    <sheet name="Ajuste_Mar" sheetId="6" r:id="rId6"/>
    <sheet name="Demo_abr" sheetId="7" r:id="rId7"/>
    <sheet name="Ajuste_abr" sheetId="8" r:id="rId8"/>
    <sheet name="Demo_Mai" sheetId="9" r:id="rId9"/>
    <sheet name="Ajuste_Mai" sheetId="10" r:id="rId10"/>
    <sheet name="Demo_Jun" sheetId="11" r:id="rId11"/>
    <sheet name="Ajuste_Jun" sheetId="12" r:id="rId12"/>
    <sheet name="Demo_Jul" sheetId="13" r:id="rId13"/>
    <sheet name="Ajuste_Jul" sheetId="14" r:id="rId14"/>
    <sheet name="Demo_Ago" sheetId="15" r:id="rId15"/>
    <sheet name="Ajuste_Ago" sheetId="16" r:id="rId16"/>
    <sheet name="Demo_Set" sheetId="17" r:id="rId17"/>
    <sheet name="Ajuste_Set" sheetId="18" r:id="rId18"/>
    <sheet name="Demo_Out" sheetId="19" r:id="rId19"/>
    <sheet name="Ajuste_Out" sheetId="20" r:id="rId20"/>
    <sheet name="Demo_Nov" sheetId="21" r:id="rId21"/>
    <sheet name="Ajuste_Nov" sheetId="22" r:id="rId22"/>
    <sheet name="Demo_Dez" sheetId="23" r:id="rId23"/>
    <sheet name="Ajuste_Dez" sheetId="24" r:id="rId24"/>
    <sheet name="Prej_Fiscal_97" sheetId="25" r:id="rId25"/>
  </sheets>
  <definedNames>
    <definedName name="_xlnm.Print_Area" localSheetId="9">'Ajuste_Mai'!$A:$IV</definedName>
    <definedName name="_xlnm.Print_Area" localSheetId="0">'Demo_Jan'!$A:$IV</definedName>
  </definedNames>
  <calcPr fullCalcOnLoad="1"/>
</workbook>
</file>

<file path=xl/sharedStrings.xml><?xml version="1.0" encoding="utf-8"?>
<sst xmlns="http://schemas.openxmlformats.org/spreadsheetml/2006/main" count="609" uniqueCount="165">
  <si>
    <t>LIVRO DE APURAÇÃO DO LUCRO REAL</t>
  </si>
  <si>
    <t>DATA</t>
  </si>
  <si>
    <t xml:space="preserve">ADIÇÕES </t>
  </si>
  <si>
    <t>PARTE A  -  REGISTRO DOS AJUSTES DO LUCRO LÍQUIDO DO EXERCÍCIO</t>
  </si>
  <si>
    <t>HISTÓRICO</t>
  </si>
  <si>
    <t>ADIÇÕES</t>
  </si>
  <si>
    <t>EXCLUSÕES</t>
  </si>
  <si>
    <t>TOTAL DAS ADIÇÕES</t>
  </si>
  <si>
    <t>2. MAIS     :     ADIÇÕES</t>
  </si>
  <si>
    <t>3. MENOS :    EXCLUSÕES</t>
  </si>
  <si>
    <t>TOTAL DAS EXCLUSÕES</t>
  </si>
  <si>
    <t>4. LUCRO REAL ANTES DA COMPENSAÇÃO DE PREJUÍZOS FISCAIS</t>
  </si>
  <si>
    <t>5. MENOS :    COMPENSAÇÕES</t>
  </si>
  <si>
    <t>TOTAL DAS COMPENSAÇÕES</t>
  </si>
  <si>
    <t>6. PREJUÍZO FISCAL A COMPENSAR</t>
  </si>
  <si>
    <t>Reconhecemos a exatidão desta demonstração:</t>
  </si>
  <si>
    <t>___________________________________</t>
  </si>
  <si>
    <t xml:space="preserve">                  JOSÉ JOAQUIM FILHO</t>
  </si>
  <si>
    <t xml:space="preserve">            _____________________________</t>
  </si>
  <si>
    <t xml:space="preserve">                  C.R.C. :   1SP 168886/0-3</t>
  </si>
  <si>
    <t>Página :   2</t>
  </si>
  <si>
    <t>1. Prejuízo  Líquido do Exercício</t>
  </si>
  <si>
    <t xml:space="preserve">                             Contador</t>
  </si>
  <si>
    <t xml:space="preserve">              Representante Legal</t>
  </si>
  <si>
    <t>Página :   3</t>
  </si>
  <si>
    <t>Página :   4</t>
  </si>
  <si>
    <t>Página :   5</t>
  </si>
  <si>
    <t>Página :   6</t>
  </si>
  <si>
    <t>Página :   7</t>
  </si>
  <si>
    <t>Página :   8</t>
  </si>
  <si>
    <t>Página :   9</t>
  </si>
  <si>
    <t>Página :   10</t>
  </si>
  <si>
    <t>Página :   11</t>
  </si>
  <si>
    <t>Página :   12</t>
  </si>
  <si>
    <t>Página :   13</t>
  </si>
  <si>
    <t>Empresa</t>
  </si>
  <si>
    <t>Conta</t>
  </si>
  <si>
    <t>ESCLUSÕES</t>
  </si>
  <si>
    <t xml:space="preserve">Data  do </t>
  </si>
  <si>
    <t>H I S T Ó R I C O</t>
  </si>
  <si>
    <t>Para Efeito de Correção Monetária</t>
  </si>
  <si>
    <t>Controle de Valores</t>
  </si>
  <si>
    <t>Lançamento</t>
  </si>
  <si>
    <t>Mês Ref</t>
  </si>
  <si>
    <t>Valor a corrigir</t>
  </si>
  <si>
    <t>Coef.</t>
  </si>
  <si>
    <t>DÉBITO</t>
  </si>
  <si>
    <t>CRÉDITO</t>
  </si>
  <si>
    <t>SALDO</t>
  </si>
  <si>
    <t>********* SALDO ANTERIOR**********</t>
  </si>
  <si>
    <t>Prejuízo Fiscal apurado no ano base 1997 a ser compensado</t>
  </si>
  <si>
    <t xml:space="preserve">   Prejuízo Fiscal do Período-base 1997 a Compensar</t>
  </si>
  <si>
    <t xml:space="preserve">     5.01 -  Compensação do Prejuízo fiscal </t>
  </si>
  <si>
    <t>Baixa pela compensação nesta data</t>
  </si>
  <si>
    <t>295.863,95 C</t>
  </si>
  <si>
    <t>TOTAIS</t>
  </si>
  <si>
    <t>Página :   14</t>
  </si>
  <si>
    <t>Página :   15</t>
  </si>
  <si>
    <t>Página :   16</t>
  </si>
  <si>
    <t>Página :   17</t>
  </si>
  <si>
    <t>Página :   18</t>
  </si>
  <si>
    <t>Página :   19</t>
  </si>
  <si>
    <t>Página :   20</t>
  </si>
  <si>
    <t>Página :   21</t>
  </si>
  <si>
    <t>Página :   22</t>
  </si>
  <si>
    <t>Página :   23</t>
  </si>
  <si>
    <t>Página :   24</t>
  </si>
  <si>
    <t>Página :   25</t>
  </si>
  <si>
    <t>PARTE B  -  CONTROLE DE VALORES QUE CONSTITUIRÃO AJUSTE DO LUCRO LÍQUIDO DE EXERCÍCIOS FUTUROS                                                      Página:    26</t>
  </si>
  <si>
    <t>6. LUCRO REAL</t>
  </si>
  <si>
    <t xml:space="preserve">     2.01 -  Provisão para contigência</t>
  </si>
  <si>
    <t xml:space="preserve">     2.02 -  Provisão de Bônus</t>
  </si>
  <si>
    <t xml:space="preserve">     2.03 -  Provisão Para Devedores Duvidosos</t>
  </si>
  <si>
    <t xml:space="preserve">     3.01 -  Reversão da Provisão Para Contigência</t>
  </si>
  <si>
    <t xml:space="preserve">     3.02 -  Reversão da Provisão de Bônus</t>
  </si>
  <si>
    <t xml:space="preserve">     3.05 -  Reversão da Provisão Devedores Duvidosos</t>
  </si>
  <si>
    <t>1. Lucro Líquido do Exercício</t>
  </si>
  <si>
    <t>1. Lucro  Líquido do Exercício</t>
  </si>
  <si>
    <t>Valor da Provisão de Bônus provisionada conforme lançamento</t>
  </si>
  <si>
    <t>137.524,75 C</t>
  </si>
  <si>
    <t>Demonstração do Lucro Real em 31 de Janeiro de 2002</t>
  </si>
  <si>
    <t xml:space="preserve">                                                              BARUERI, 31 de Janeiro de 2002.</t>
  </si>
  <si>
    <t>Demonstração do Lucro Real em 28 de Fevereiro de 2002.</t>
  </si>
  <si>
    <t xml:space="preserve">                                                              BARUERI, 28 de Fevereiro de 2002.</t>
  </si>
  <si>
    <t>Demonstração do Lucro Real em 31 de Março de 2002.</t>
  </si>
  <si>
    <t xml:space="preserve">                                                              BARUERI, 31 de Março de 2002.</t>
  </si>
  <si>
    <t>Demonstração do Lucro Real em 30 de Abril de 2002.</t>
  </si>
  <si>
    <t xml:space="preserve">                                                              BARUERI, 30 de Abril de 2002.</t>
  </si>
  <si>
    <t>Demonstração do Lucro Real em 31 de Maio de 2002.</t>
  </si>
  <si>
    <t xml:space="preserve">                                                              BARUERI, 31 de Maio de 2002.</t>
  </si>
  <si>
    <t>Demonstração do Lucro Real em 30 de Junho de 2002.</t>
  </si>
  <si>
    <t xml:space="preserve">                                                              BARUERI, 30 de Junho de 2002.</t>
  </si>
  <si>
    <t>Demonstração do Lucro Real em 31 de Julho de 2002.</t>
  </si>
  <si>
    <t xml:space="preserve">                                                              BARUERI, 31 de Julho de 2002.</t>
  </si>
  <si>
    <t>Demonstração do Lucro Real em 31 de Agosto de 2002</t>
  </si>
  <si>
    <t xml:space="preserve">                                                              BARUERI, 31 de Agosto de 2002.</t>
  </si>
  <si>
    <t>Demonstração do Lucro Real em 30 de Setembro de 2002.</t>
  </si>
  <si>
    <t xml:space="preserve">                                                              BARUERI, 30 de Setembro de 2002.</t>
  </si>
  <si>
    <t>Demonstração do Lucro Real em 31 de Outubro de 2002.</t>
  </si>
  <si>
    <t xml:space="preserve">                                                              BARUERI, 31 de Outubro de 2002.</t>
  </si>
  <si>
    <t>Demonstração do Lucro Real em 30 de Novembro de 2002.</t>
  </si>
  <si>
    <t xml:space="preserve">                                                              BARUERI, 30 de Novembro de 2002.</t>
  </si>
  <si>
    <t>Demonstração do Lucro Real em 31 de Dezembro de 2002.</t>
  </si>
  <si>
    <t xml:space="preserve">                                                              BARUERI, 31 de Dezembro de 2002.</t>
  </si>
  <si>
    <t xml:space="preserve">     3.03 -  Reversão da Provisão Devedores Duvidosos</t>
  </si>
  <si>
    <t xml:space="preserve">     2.04 -  Multas indedutíveis</t>
  </si>
  <si>
    <t xml:space="preserve">     2.05 -  Multas indedutíveis</t>
  </si>
  <si>
    <t xml:space="preserve">     2.01 -  Provisão de Bônus</t>
  </si>
  <si>
    <t xml:space="preserve">     2.02 -  Provisão Para Devedores Duvidosos</t>
  </si>
  <si>
    <t xml:space="preserve">     2.03 -  Provisão para Pagamento de Royalty</t>
  </si>
  <si>
    <t xml:space="preserve">     2.05 -  Perdas com Devedores Duvidosos</t>
  </si>
  <si>
    <t>no livro Diário n.25  folha 42,43 e 44</t>
  </si>
  <si>
    <t>no livro Diário n.25  folha 106,108 e 109</t>
  </si>
  <si>
    <t>no livro Diário n.25  folha 162</t>
  </si>
  <si>
    <t>Diário n. 25 folha 133 e 153</t>
  </si>
  <si>
    <t>Valor das despesas com multas de trânsito  conforme  lançamento no livro</t>
  </si>
  <si>
    <t>11e 22/3/2002</t>
  </si>
  <si>
    <t>no livro Diário n.25  folha 220</t>
  </si>
  <si>
    <t>31/04/2002</t>
  </si>
  <si>
    <t>no livro Diário n.26  folha 63</t>
  </si>
  <si>
    <t>Diário n. 26 folha 9</t>
  </si>
  <si>
    <t>no livro Diário n.26  folha 119</t>
  </si>
  <si>
    <t>no livro Diário n.26  folhas 248 e 249</t>
  </si>
  <si>
    <t>no livro Diário n.27  folha 52</t>
  </si>
  <si>
    <t>no livro Diário n.27  folha 108</t>
  </si>
  <si>
    <t xml:space="preserve">Valor da Provisão de Bônus conforme lançamento no livro Diário nº 27 </t>
  </si>
  <si>
    <t>folha 235 e folha  239</t>
  </si>
  <si>
    <t>20 e 23/12/2002</t>
  </si>
  <si>
    <t>26 e 28/12/2002</t>
  </si>
  <si>
    <t>livro Diário n. 27 folha 244</t>
  </si>
  <si>
    <t>Reversão da provisão para produtos obsoletos conforme lançamento no</t>
  </si>
  <si>
    <t>Reversão da provisão para contingência conforme lançamento nolivro Diário</t>
  </si>
  <si>
    <t>n. 27 folha 245</t>
  </si>
  <si>
    <t xml:space="preserve">     2.04 -  Provisão Para Produtos Obsoletos</t>
  </si>
  <si>
    <t>conforme lançamento no livro Diário n. 25 folha 49</t>
  </si>
  <si>
    <t xml:space="preserve">Valor das despesas com provisão para pagamento de Royalties       </t>
  </si>
  <si>
    <t>conforme ançamento no livro Diário n. 22 folha 100</t>
  </si>
  <si>
    <t xml:space="preserve">Valor das despesas com provisão para pagamento de Royalties </t>
  </si>
  <si>
    <t>conforme lançamento no livro Diário n.26 folha 126</t>
  </si>
  <si>
    <t xml:space="preserve">Valor das despesas com provisão para devedores duvidosos  </t>
  </si>
  <si>
    <t xml:space="preserve">Valor das despesas com provisão para produtos obsoletos            </t>
  </si>
  <si>
    <t>lançamento no livro Diário n.26  folha 180</t>
  </si>
  <si>
    <t xml:space="preserve">Valor da Provisão de Bônus provisionada conforme </t>
  </si>
  <si>
    <t>conforme lançamento no livro Diário n.26  folha 126</t>
  </si>
  <si>
    <t xml:space="preserve">Valor das despesas com provisão para produtos obsoletos       </t>
  </si>
  <si>
    <t>conforme lançamento no livro Diário n.26 folha 244</t>
  </si>
  <si>
    <t xml:space="preserve">Valor das despesas com provisão para produtos obsoletos  </t>
  </si>
  <si>
    <t>conforme lançamento no livro Diário n.27 folha 50</t>
  </si>
  <si>
    <t>conforme lançamento no livro Diário n.27  folha 50</t>
  </si>
  <si>
    <t xml:space="preserve">Valor das despesas com provisão para produtos obsoletos </t>
  </si>
  <si>
    <t>conforme lançamento no livro Diário n.27 folha 171</t>
  </si>
  <si>
    <t>Valor da Provisão de Bônus conforme lançamento no livro diário</t>
  </si>
  <si>
    <t xml:space="preserve">  nº 27 - folha 165</t>
  </si>
  <si>
    <t>conforme lançamento no livro Diário n.27 folha 244</t>
  </si>
  <si>
    <t>conforme lançamento no livro Diário n.27 folha 244 e245</t>
  </si>
  <si>
    <t xml:space="preserve">Valor das despesas com provisão para pagamento de Royalty             </t>
  </si>
  <si>
    <t>produtos obsoletos conforme lançamento no livro Diário n.27  folha 110</t>
  </si>
  <si>
    <t xml:space="preserve">Valor referene a reversão das despesas com provisão para          </t>
  </si>
  <si>
    <t>produtos obsoletos conforme lançamento no livro Diário n.27  folha 171</t>
  </si>
  <si>
    <t xml:space="preserve">Valor referente a reversão das despesas com provisão para </t>
  </si>
  <si>
    <t>EMPRESA ALFA</t>
  </si>
  <si>
    <t>C.N.P.J  00.000.000/0001-00</t>
  </si>
  <si>
    <t xml:space="preserve">                 FULANO DE TAL</t>
  </si>
  <si>
    <t xml:space="preserve">         CICRANO DE TAL</t>
  </si>
  <si>
    <t xml:space="preserve">      C.R.C. :   1SP 100000/0-9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</si>
</sst>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_);\(0.00\)"/>
  </numFmts>
  <fonts count="40">
    <font>
      <sz val="10"/>
      <name val="Arial"/>
      <family val="0"/>
    </font>
    <font>
      <b/>
      <sz val="10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i/>
      <sz val="13.5"/>
      <name val="MS Sans Serif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0" fontId="3" fillId="0" borderId="15" xfId="0" applyNumberFormat="1" applyFont="1" applyBorder="1" applyAlignment="1">
      <alignment horizontal="center" vertical="center"/>
    </xf>
    <xf numFmtId="40" fontId="3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13" xfId="0" applyNumberFormat="1" applyFont="1" applyBorder="1" applyAlignment="1">
      <alignment horizontal="center"/>
    </xf>
    <xf numFmtId="40" fontId="2" fillId="0" borderId="18" xfId="0" applyNumberFormat="1" applyFont="1" applyBorder="1" applyAlignment="1">
      <alignment/>
    </xf>
    <xf numFmtId="40" fontId="2" fillId="0" borderId="14" xfId="0" applyNumberFormat="1" applyFont="1" applyBorder="1" applyAlignment="1">
      <alignment/>
    </xf>
    <xf numFmtId="2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0" fontId="2" fillId="0" borderId="18" xfId="0" applyNumberFormat="1" applyFont="1" applyBorder="1" applyAlignment="1">
      <alignment horizontal="center" vertical="center"/>
    </xf>
    <xf numFmtId="40" fontId="2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3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39" fontId="2" fillId="0" borderId="14" xfId="0" applyNumberFormat="1" applyFont="1" applyBorder="1" applyAlignment="1">
      <alignment/>
    </xf>
    <xf numFmtId="40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 horizontal="left" vertical="center"/>
    </xf>
    <xf numFmtId="2" fontId="2" fillId="0" borderId="21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/>
    </xf>
    <xf numFmtId="40" fontId="2" fillId="0" borderId="0" xfId="0" applyNumberFormat="1" applyFont="1" applyBorder="1" applyAlignment="1">
      <alignment/>
    </xf>
    <xf numFmtId="4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39" fontId="2" fillId="0" borderId="22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39" fontId="2" fillId="0" borderId="17" xfId="0" applyNumberFormat="1" applyFont="1" applyBorder="1" applyAlignment="1">
      <alignment/>
    </xf>
    <xf numFmtId="39" fontId="2" fillId="0" borderId="19" xfId="0" applyNumberFormat="1" applyFont="1" applyBorder="1" applyAlignment="1">
      <alignment/>
    </xf>
    <xf numFmtId="184" fontId="2" fillId="0" borderId="17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 vertical="center"/>
    </xf>
    <xf numFmtId="39" fontId="2" fillId="0" borderId="19" xfId="0" applyNumberFormat="1" applyFont="1" applyBorder="1" applyAlignment="1">
      <alignment horizontal="right"/>
    </xf>
    <xf numFmtId="14" fontId="2" fillId="0" borderId="15" xfId="0" applyNumberFormat="1" applyFont="1" applyBorder="1" applyAlignment="1">
      <alignment horizontal="center" vertical="center"/>
    </xf>
    <xf numFmtId="40" fontId="2" fillId="0" borderId="22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39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zoomScalePageLayoutView="0" workbookViewId="0" topLeftCell="A1">
      <selection activeCell="G25" sqref="G25"/>
    </sheetView>
  </sheetViews>
  <sheetFormatPr defaultColWidth="9.140625" defaultRowHeight="12.75"/>
  <cols>
    <col min="1" max="1" width="10.421875" style="4" customWidth="1"/>
    <col min="2" max="2" width="47.57421875" style="4" customWidth="1"/>
    <col min="3" max="3" width="0.13671875" style="4" customWidth="1"/>
    <col min="4" max="4" width="6.8515625" style="4" customWidth="1"/>
    <col min="5" max="5" width="1.1484375" style="4" customWidth="1"/>
    <col min="6" max="6" width="4.8515625" style="4" customWidth="1"/>
    <col min="7" max="8" width="13.7109375" style="4" customWidth="1"/>
    <col min="9" max="9" width="2.57421875" style="4" hidden="1" customWidth="1"/>
    <col min="10" max="10" width="11.7109375" style="4" hidden="1" customWidth="1"/>
    <col min="11" max="16384" width="9.140625" style="4" customWidth="1"/>
  </cols>
  <sheetData>
    <row r="1" spans="1:10" ht="20.25" customHeight="1">
      <c r="A1" s="1" t="s">
        <v>160</v>
      </c>
      <c r="B1" s="2"/>
      <c r="C1" s="2"/>
      <c r="D1" s="2"/>
      <c r="E1" s="2"/>
      <c r="F1" s="2"/>
      <c r="G1" s="2"/>
      <c r="H1" s="3" t="s">
        <v>20</v>
      </c>
      <c r="I1" s="2"/>
      <c r="J1" s="2"/>
    </row>
    <row r="2" spans="1:10" ht="15.75" customHeight="1">
      <c r="A2" s="5" t="s">
        <v>161</v>
      </c>
      <c r="B2" s="6"/>
      <c r="C2" s="6"/>
      <c r="D2" s="6"/>
      <c r="E2" s="6"/>
      <c r="F2" s="6"/>
      <c r="G2" s="6"/>
      <c r="H2" s="7"/>
      <c r="I2" s="6"/>
      <c r="J2" s="6"/>
    </row>
    <row r="3" spans="1:10" ht="48" customHeight="1">
      <c r="A3" s="65" t="s">
        <v>0</v>
      </c>
      <c r="B3" s="66"/>
      <c r="C3" s="66"/>
      <c r="D3" s="66"/>
      <c r="E3" s="66"/>
      <c r="F3" s="66"/>
      <c r="G3" s="66"/>
      <c r="H3" s="67"/>
      <c r="I3" s="6"/>
      <c r="J3" s="6"/>
    </row>
    <row r="4" spans="1:10" ht="22.5" customHeight="1">
      <c r="A4" s="68" t="s">
        <v>3</v>
      </c>
      <c r="B4" s="69"/>
      <c r="C4" s="69"/>
      <c r="D4" s="69"/>
      <c r="E4" s="69"/>
      <c r="F4" s="69"/>
      <c r="G4" s="69"/>
      <c r="H4" s="70"/>
      <c r="I4" s="6"/>
      <c r="J4" s="6"/>
    </row>
    <row r="5" spans="1:10" s="12" customFormat="1" ht="21" customHeight="1">
      <c r="A5" s="8" t="s">
        <v>1</v>
      </c>
      <c r="B5" s="61" t="s">
        <v>4</v>
      </c>
      <c r="C5" s="62"/>
      <c r="D5" s="62"/>
      <c r="E5" s="62"/>
      <c r="F5" s="9"/>
      <c r="G5" s="10" t="s">
        <v>5</v>
      </c>
      <c r="H5" s="11" t="s">
        <v>6</v>
      </c>
      <c r="J5" s="12" t="s">
        <v>2</v>
      </c>
    </row>
    <row r="6" spans="1:8" ht="21" customHeight="1">
      <c r="A6" s="13"/>
      <c r="B6" s="63" t="s">
        <v>80</v>
      </c>
      <c r="C6" s="63"/>
      <c r="D6" s="63"/>
      <c r="E6" s="63"/>
      <c r="F6" s="64"/>
      <c r="G6" s="14"/>
      <c r="H6" s="15"/>
    </row>
    <row r="7" spans="1:8" s="20" customFormat="1" ht="21" customHeight="1">
      <c r="A7" s="16"/>
      <c r="B7" s="17"/>
      <c r="C7" s="17"/>
      <c r="D7" s="17"/>
      <c r="E7" s="17"/>
      <c r="F7" s="17"/>
      <c r="G7" s="18"/>
      <c r="H7" s="19"/>
    </row>
    <row r="8" spans="1:8" ht="10.5" hidden="1">
      <c r="A8" s="5"/>
      <c r="B8" s="6"/>
      <c r="C8" s="6"/>
      <c r="D8" s="6"/>
      <c r="E8" s="6"/>
      <c r="F8" s="6"/>
      <c r="G8" s="14"/>
      <c r="H8" s="15"/>
    </row>
    <row r="9" spans="1:8" ht="10.5" hidden="1">
      <c r="A9" s="5"/>
      <c r="B9" s="6"/>
      <c r="C9" s="6"/>
      <c r="D9" s="6"/>
      <c r="E9" s="6"/>
      <c r="F9" s="6"/>
      <c r="G9" s="14"/>
      <c r="H9" s="15"/>
    </row>
    <row r="10" spans="1:8" ht="21" customHeight="1">
      <c r="A10" s="21" t="s">
        <v>21</v>
      </c>
      <c r="B10" s="22"/>
      <c r="C10" s="6"/>
      <c r="D10" s="6"/>
      <c r="E10" s="6"/>
      <c r="F10" s="6"/>
      <c r="G10" s="14"/>
      <c r="H10" s="23">
        <v>-115750.65</v>
      </c>
    </row>
    <row r="11" spans="1:8" ht="10.5">
      <c r="A11" s="5"/>
      <c r="B11" s="6"/>
      <c r="C11" s="6"/>
      <c r="D11" s="6"/>
      <c r="E11" s="6"/>
      <c r="F11" s="6"/>
      <c r="G11" s="14"/>
      <c r="H11" s="15"/>
    </row>
    <row r="12" spans="1:8" ht="21" customHeight="1">
      <c r="A12" s="21" t="s">
        <v>8</v>
      </c>
      <c r="B12" s="22"/>
      <c r="C12" s="6"/>
      <c r="D12" s="6"/>
      <c r="E12" s="6"/>
      <c r="F12" s="6"/>
      <c r="G12" s="14"/>
      <c r="H12" s="15"/>
    </row>
    <row r="13" spans="1:8" ht="15.75" customHeight="1">
      <c r="A13" s="5" t="s">
        <v>70</v>
      </c>
      <c r="B13" s="6"/>
      <c r="C13" s="6"/>
      <c r="D13" s="6"/>
      <c r="E13" s="6"/>
      <c r="F13" s="6"/>
      <c r="G13" s="14">
        <v>34869.55</v>
      </c>
      <c r="H13" s="15"/>
    </row>
    <row r="14" spans="1:8" ht="15.75" customHeight="1">
      <c r="A14" s="5" t="s">
        <v>71</v>
      </c>
      <c r="B14" s="6"/>
      <c r="C14" s="6"/>
      <c r="D14" s="6"/>
      <c r="E14" s="6"/>
      <c r="F14" s="6"/>
      <c r="G14" s="14">
        <v>24535.33</v>
      </c>
      <c r="H14" s="15"/>
    </row>
    <row r="15" spans="1:8" ht="15.75" customHeight="1">
      <c r="A15" s="5" t="s">
        <v>72</v>
      </c>
      <c r="B15" s="6"/>
      <c r="C15" s="6"/>
      <c r="D15" s="6"/>
      <c r="E15" s="6"/>
      <c r="F15" s="6"/>
      <c r="G15" s="14">
        <v>81000</v>
      </c>
      <c r="H15" s="15"/>
    </row>
    <row r="16" spans="1:8" ht="15.75" customHeight="1">
      <c r="A16" s="5"/>
      <c r="B16" s="6"/>
      <c r="C16" s="6"/>
      <c r="D16" s="6"/>
      <c r="E16" s="6"/>
      <c r="F16" s="6"/>
      <c r="G16" s="14"/>
      <c r="H16" s="15"/>
    </row>
    <row r="17" spans="1:8" ht="10.5">
      <c r="A17" s="5"/>
      <c r="B17" s="31" t="s">
        <v>7</v>
      </c>
      <c r="C17" s="6"/>
      <c r="D17" s="6"/>
      <c r="E17" s="6"/>
      <c r="F17" s="6"/>
      <c r="G17" s="14"/>
      <c r="H17" s="15">
        <f>SUM(G13:G16)</f>
        <v>140404.88</v>
      </c>
    </row>
    <row r="18" spans="1:8" ht="10.5">
      <c r="A18" s="5"/>
      <c r="B18" s="6"/>
      <c r="C18" s="6"/>
      <c r="D18" s="6"/>
      <c r="E18" s="6"/>
      <c r="F18" s="6"/>
      <c r="G18" s="24"/>
      <c r="H18" s="24"/>
    </row>
    <row r="19" spans="1:8" ht="21" customHeight="1">
      <c r="A19" s="21" t="s">
        <v>9</v>
      </c>
      <c r="B19" s="22"/>
      <c r="C19" s="6"/>
      <c r="D19" s="6"/>
      <c r="E19" s="6"/>
      <c r="F19" s="6"/>
      <c r="G19" s="14"/>
      <c r="H19" s="15"/>
    </row>
    <row r="20" spans="1:8" ht="15.75" customHeight="1">
      <c r="A20" s="5" t="s">
        <v>73</v>
      </c>
      <c r="B20" s="6"/>
      <c r="C20" s="6"/>
      <c r="D20" s="6"/>
      <c r="E20" s="6"/>
      <c r="F20" s="6"/>
      <c r="G20" s="14">
        <v>34869.55</v>
      </c>
      <c r="H20" s="15"/>
    </row>
    <row r="21" spans="1:8" ht="15.75" customHeight="1">
      <c r="A21" s="5" t="s">
        <v>74</v>
      </c>
      <c r="B21" s="6"/>
      <c r="C21" s="6"/>
      <c r="D21" s="6"/>
      <c r="E21" s="6"/>
      <c r="F21" s="6"/>
      <c r="G21" s="14">
        <v>18493.33</v>
      </c>
      <c r="H21" s="15"/>
    </row>
    <row r="22" spans="1:8" ht="15.75" customHeight="1">
      <c r="A22" s="5" t="s">
        <v>104</v>
      </c>
      <c r="B22" s="22"/>
      <c r="C22" s="6"/>
      <c r="D22" s="6"/>
      <c r="E22" s="6"/>
      <c r="F22" s="6"/>
      <c r="G22" s="14">
        <v>75000</v>
      </c>
      <c r="H22" s="15"/>
    </row>
    <row r="23" spans="1:8" ht="21" customHeight="1">
      <c r="A23" s="21"/>
      <c r="B23" s="22"/>
      <c r="C23" s="6"/>
      <c r="D23" s="6"/>
      <c r="E23" s="6"/>
      <c r="F23" s="6"/>
      <c r="G23" s="14"/>
      <c r="H23" s="15"/>
    </row>
    <row r="24" spans="1:8" ht="12.75" customHeight="1">
      <c r="A24" s="5"/>
      <c r="B24" s="6"/>
      <c r="C24" s="6"/>
      <c r="D24" s="6"/>
      <c r="E24" s="6"/>
      <c r="F24" s="6"/>
      <c r="G24" s="14"/>
      <c r="H24" s="15"/>
    </row>
    <row r="25" spans="1:8" ht="10.5">
      <c r="A25" s="5"/>
      <c r="B25" s="31" t="s">
        <v>10</v>
      </c>
      <c r="C25" s="6"/>
      <c r="D25" s="6"/>
      <c r="E25" s="6"/>
      <c r="F25" s="6"/>
      <c r="G25" s="14"/>
      <c r="H25" s="15">
        <f>SUM(G20:G22)</f>
        <v>128362.88</v>
      </c>
    </row>
    <row r="26" spans="1:8" ht="10.5">
      <c r="A26" s="5"/>
      <c r="B26" s="6"/>
      <c r="C26" s="6"/>
      <c r="D26" s="6"/>
      <c r="E26" s="6"/>
      <c r="F26" s="6"/>
      <c r="G26" s="24"/>
      <c r="H26" s="24"/>
    </row>
    <row r="27" spans="1:8" ht="21" customHeight="1">
      <c r="A27" s="21" t="s">
        <v>11</v>
      </c>
      <c r="B27" s="22"/>
      <c r="C27" s="6"/>
      <c r="D27" s="6"/>
      <c r="E27" s="6"/>
      <c r="F27" s="6"/>
      <c r="G27" s="14"/>
      <c r="H27" s="23">
        <f>H10+H17-H25</f>
        <v>-103708.65</v>
      </c>
    </row>
    <row r="28" spans="1:8" ht="10.5">
      <c r="A28" s="5"/>
      <c r="B28" s="6"/>
      <c r="C28" s="6"/>
      <c r="D28" s="6"/>
      <c r="E28" s="6"/>
      <c r="F28" s="6"/>
      <c r="G28" s="14"/>
      <c r="H28" s="15"/>
    </row>
    <row r="29" spans="1:8" ht="21" customHeight="1">
      <c r="A29" s="21" t="s">
        <v>12</v>
      </c>
      <c r="B29" s="22"/>
      <c r="C29" s="6"/>
      <c r="D29" s="6"/>
      <c r="E29" s="6"/>
      <c r="F29" s="6"/>
      <c r="G29" s="14"/>
      <c r="H29" s="15"/>
    </row>
    <row r="30" spans="1:8" ht="12.75" customHeight="1">
      <c r="A30" s="5"/>
      <c r="B30" s="6"/>
      <c r="C30" s="6"/>
      <c r="D30" s="6"/>
      <c r="E30" s="6"/>
      <c r="F30" s="6"/>
      <c r="G30" s="14"/>
      <c r="H30" s="15"/>
    </row>
    <row r="31" spans="1:8" ht="10.5">
      <c r="A31" s="5"/>
      <c r="B31" s="31" t="s">
        <v>13</v>
      </c>
      <c r="C31" s="6"/>
      <c r="D31" s="6"/>
      <c r="E31" s="6"/>
      <c r="F31" s="6"/>
      <c r="G31" s="14"/>
      <c r="H31" s="15">
        <f>G29</f>
        <v>0</v>
      </c>
    </row>
    <row r="32" spans="1:8" ht="10.5">
      <c r="A32" s="5"/>
      <c r="B32" s="6"/>
      <c r="C32" s="6"/>
      <c r="D32" s="6"/>
      <c r="E32" s="6"/>
      <c r="F32" s="6"/>
      <c r="G32" s="14"/>
      <c r="H32" s="24"/>
    </row>
    <row r="33" spans="1:8" ht="21" customHeight="1">
      <c r="A33" s="25" t="s">
        <v>14</v>
      </c>
      <c r="B33" s="26"/>
      <c r="C33" s="27"/>
      <c r="D33" s="27"/>
      <c r="E33" s="27"/>
      <c r="F33" s="27"/>
      <c r="G33" s="24"/>
      <c r="H33" s="32">
        <f>H27-H31</f>
        <v>-103708.65</v>
      </c>
    </row>
    <row r="34" spans="1:8" ht="10.5">
      <c r="A34" s="4" t="s">
        <v>15</v>
      </c>
      <c r="G34" s="28"/>
      <c r="H34" s="28"/>
    </row>
    <row r="35" spans="7:8" ht="10.5">
      <c r="G35" s="29"/>
      <c r="H35" s="29"/>
    </row>
    <row r="36" spans="7:8" ht="10.5">
      <c r="G36" s="29"/>
      <c r="H36" s="29"/>
    </row>
    <row r="37" spans="2:8" ht="10.5">
      <c r="B37" s="4" t="s">
        <v>81</v>
      </c>
      <c r="G37" s="29"/>
      <c r="H37" s="29"/>
    </row>
    <row r="38" spans="7:8" ht="69" customHeight="1">
      <c r="G38" s="29"/>
      <c r="H38" s="29"/>
    </row>
    <row r="39" spans="2:8" ht="10.5">
      <c r="B39" s="4" t="s">
        <v>16</v>
      </c>
      <c r="F39" s="4" t="s">
        <v>18</v>
      </c>
      <c r="G39" s="29"/>
      <c r="H39" s="29"/>
    </row>
    <row r="40" spans="2:8" ht="10.5">
      <c r="B40" s="4" t="s">
        <v>162</v>
      </c>
      <c r="G40" s="4" t="s">
        <v>163</v>
      </c>
      <c r="H40" s="29"/>
    </row>
    <row r="41" spans="2:8" ht="10.5">
      <c r="B41" s="30" t="s">
        <v>23</v>
      </c>
      <c r="F41" s="4" t="s">
        <v>22</v>
      </c>
      <c r="G41" s="29"/>
      <c r="H41" s="29"/>
    </row>
    <row r="42" spans="7:8" ht="10.5">
      <c r="G42" s="4" t="s">
        <v>164</v>
      </c>
      <c r="H42" s="29"/>
    </row>
    <row r="43" spans="7:8" ht="10.5">
      <c r="G43" s="29"/>
      <c r="H43" s="29"/>
    </row>
    <row r="44" spans="7:8" ht="10.5">
      <c r="G44" s="29"/>
      <c r="H44" s="29"/>
    </row>
    <row r="45" spans="7:8" ht="10.5">
      <c r="G45" s="29"/>
      <c r="H45" s="29"/>
    </row>
    <row r="46" spans="7:8" ht="10.5">
      <c r="G46" s="29"/>
      <c r="H46" s="29"/>
    </row>
    <row r="47" spans="7:8" ht="10.5">
      <c r="G47" s="29"/>
      <c r="H47" s="29"/>
    </row>
    <row r="48" spans="7:8" ht="10.5">
      <c r="G48" s="29"/>
      <c r="H48" s="29"/>
    </row>
    <row r="49" spans="7:8" ht="10.5">
      <c r="G49" s="29"/>
      <c r="H49" s="29"/>
    </row>
    <row r="50" spans="7:8" ht="10.5">
      <c r="G50" s="29"/>
      <c r="H50" s="29"/>
    </row>
    <row r="51" spans="7:8" ht="10.5">
      <c r="G51" s="29"/>
      <c r="H51" s="29"/>
    </row>
    <row r="52" spans="7:8" ht="10.5">
      <c r="G52" s="29"/>
      <c r="H52" s="29"/>
    </row>
    <row r="53" spans="7:8" ht="10.5">
      <c r="G53" s="29"/>
      <c r="H53" s="29"/>
    </row>
    <row r="54" spans="7:8" ht="10.5">
      <c r="G54" s="29"/>
      <c r="H54" s="29"/>
    </row>
    <row r="55" spans="7:8" ht="10.5">
      <c r="G55" s="29"/>
      <c r="H55" s="29"/>
    </row>
    <row r="56" spans="7:8" ht="10.5">
      <c r="G56" s="29"/>
      <c r="H56" s="29"/>
    </row>
  </sheetData>
  <sheetProtection/>
  <mergeCells count="4">
    <mergeCell ref="B5:E5"/>
    <mergeCell ref="B6:F6"/>
    <mergeCell ref="A3:H3"/>
    <mergeCell ref="A4:H4"/>
  </mergeCells>
  <printOptions horizontalCentered="1" verticalCentered="1"/>
  <pageMargins left="0.72" right="0.32" top="0.15748031496062992" bottom="0.1968503937007874" header="0.15748031496062992" footer="0.1968503937007874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8"/>
  <sheetViews>
    <sheetView showGridLines="0" zoomScalePageLayoutView="0" workbookViewId="0" topLeftCell="A1">
      <selection activeCell="A4" sqref="A4:H4"/>
    </sheetView>
  </sheetViews>
  <sheetFormatPr defaultColWidth="9.140625" defaultRowHeight="12.75"/>
  <cols>
    <col min="1" max="1" width="11.421875" style="4" customWidth="1"/>
    <col min="2" max="2" width="41.00390625" style="4" customWidth="1"/>
    <col min="3" max="3" width="13.57421875" style="4" customWidth="1"/>
    <col min="4" max="4" width="2.00390625" style="4" customWidth="1"/>
    <col min="5" max="5" width="1.28515625" style="4" customWidth="1"/>
    <col min="6" max="6" width="10.421875" style="4" customWidth="1"/>
    <col min="7" max="7" width="12.28125" style="4" customWidth="1"/>
    <col min="8" max="8" width="12.7109375" style="4" customWidth="1"/>
    <col min="9" max="9" width="2.57421875" style="4" hidden="1" customWidth="1"/>
    <col min="10" max="10" width="11.7109375" style="4" hidden="1" customWidth="1"/>
    <col min="11" max="11" width="15.8515625" style="4" hidden="1" customWidth="1"/>
    <col min="12" max="16384" width="9.140625" style="4" customWidth="1"/>
  </cols>
  <sheetData>
    <row r="2" spans="1:11" ht="20.25" customHeight="1">
      <c r="A2" s="1" t="str">
        <f>Ajuste_Jan!A2</f>
        <v>EMPRESA ALFA</v>
      </c>
      <c r="B2" s="2"/>
      <c r="C2" s="2"/>
      <c r="D2" s="2"/>
      <c r="E2" s="2"/>
      <c r="F2" s="2"/>
      <c r="G2" s="2"/>
      <c r="H2" s="3" t="s">
        <v>32</v>
      </c>
      <c r="I2" s="2"/>
      <c r="J2" s="2"/>
      <c r="K2" s="3"/>
    </row>
    <row r="3" spans="1:11" ht="13.5" customHeight="1">
      <c r="A3" s="5" t="str">
        <f>Ajuste_Jan!A3</f>
        <v>C.N.P.J  00.000.000/0001-00</v>
      </c>
      <c r="B3" s="6"/>
      <c r="C3" s="6"/>
      <c r="D3" s="6"/>
      <c r="E3" s="6"/>
      <c r="F3" s="6"/>
      <c r="G3" s="6"/>
      <c r="H3" s="7"/>
      <c r="I3" s="6"/>
      <c r="J3" s="6"/>
      <c r="K3" s="7"/>
    </row>
    <row r="4" spans="1:11" ht="39.75" customHeight="1">
      <c r="A4" s="71" t="s">
        <v>0</v>
      </c>
      <c r="B4" s="72"/>
      <c r="C4" s="72"/>
      <c r="D4" s="72"/>
      <c r="E4" s="72"/>
      <c r="F4" s="72"/>
      <c r="G4" s="72"/>
      <c r="H4" s="73"/>
      <c r="I4" s="6"/>
      <c r="J4" s="6"/>
      <c r="K4" s="6"/>
    </row>
    <row r="5" spans="1:11" ht="22.5" customHeight="1">
      <c r="A5" s="61" t="s">
        <v>3</v>
      </c>
      <c r="B5" s="62"/>
      <c r="C5" s="62"/>
      <c r="D5" s="62"/>
      <c r="E5" s="62"/>
      <c r="F5" s="62"/>
      <c r="G5" s="62"/>
      <c r="H5" s="74"/>
      <c r="I5" s="6"/>
      <c r="J5" s="6"/>
      <c r="K5" s="6"/>
    </row>
    <row r="6" spans="1:11" s="12" customFormat="1" ht="21" customHeight="1">
      <c r="A6" s="8" t="s">
        <v>1</v>
      </c>
      <c r="B6" s="61" t="s">
        <v>4</v>
      </c>
      <c r="C6" s="62"/>
      <c r="D6" s="62"/>
      <c r="E6" s="62"/>
      <c r="F6" s="55"/>
      <c r="G6" s="8" t="s">
        <v>5</v>
      </c>
      <c r="H6" s="39" t="s">
        <v>6</v>
      </c>
      <c r="J6" s="12" t="s">
        <v>2</v>
      </c>
      <c r="K6" s="12" t="s">
        <v>37</v>
      </c>
    </row>
    <row r="7" spans="1:8" ht="21" customHeight="1">
      <c r="A7" s="44">
        <v>37407</v>
      </c>
      <c r="B7" s="56" t="s">
        <v>78</v>
      </c>
      <c r="C7" s="56"/>
      <c r="D7" s="56"/>
      <c r="E7" s="56"/>
      <c r="F7" s="57"/>
      <c r="G7" s="58"/>
      <c r="H7" s="59"/>
    </row>
    <row r="8" spans="1:8" ht="21" customHeight="1">
      <c r="A8" s="44"/>
      <c r="B8" s="56" t="s">
        <v>119</v>
      </c>
      <c r="C8" s="56"/>
      <c r="D8" s="56"/>
      <c r="E8" s="56"/>
      <c r="F8" s="57"/>
      <c r="G8" s="58">
        <v>6042</v>
      </c>
      <c r="H8" s="59"/>
    </row>
    <row r="9" spans="1:8" ht="21" customHeight="1">
      <c r="A9" s="44">
        <v>37382</v>
      </c>
      <c r="B9" s="56" t="s">
        <v>115</v>
      </c>
      <c r="C9" s="56"/>
      <c r="D9" s="56"/>
      <c r="E9" s="56"/>
      <c r="F9" s="57"/>
      <c r="G9" s="58"/>
      <c r="H9" s="59"/>
    </row>
    <row r="10" spans="1:8" ht="21" customHeight="1">
      <c r="A10" s="44"/>
      <c r="B10" s="56" t="s">
        <v>120</v>
      </c>
      <c r="C10" s="56"/>
      <c r="D10" s="56"/>
      <c r="E10" s="56"/>
      <c r="F10" s="57"/>
      <c r="G10" s="58">
        <v>102.16</v>
      </c>
      <c r="H10" s="59"/>
    </row>
    <row r="11" spans="1:8" ht="21" customHeight="1">
      <c r="A11" s="44"/>
      <c r="B11" s="56"/>
      <c r="C11" s="56"/>
      <c r="D11" s="56"/>
      <c r="E11" s="56"/>
      <c r="F11" s="57"/>
      <c r="G11" s="58"/>
      <c r="H11" s="59"/>
    </row>
    <row r="12" spans="1:8" ht="21" customHeight="1">
      <c r="A12" s="44"/>
      <c r="B12" s="56"/>
      <c r="C12" s="56"/>
      <c r="D12" s="56"/>
      <c r="E12" s="56"/>
      <c r="F12" s="57"/>
      <c r="G12" s="58"/>
      <c r="H12" s="59"/>
    </row>
    <row r="13" spans="1:8" ht="21" customHeight="1">
      <c r="A13" s="44"/>
      <c r="B13" s="56"/>
      <c r="C13" s="56"/>
      <c r="D13" s="56"/>
      <c r="E13" s="56"/>
      <c r="F13" s="57"/>
      <c r="G13" s="58"/>
      <c r="H13" s="59"/>
    </row>
    <row r="14" spans="1:8" ht="21" customHeight="1">
      <c r="A14" s="44"/>
      <c r="B14" s="56"/>
      <c r="C14" s="56"/>
      <c r="D14" s="56"/>
      <c r="E14" s="56"/>
      <c r="F14" s="57"/>
      <c r="G14" s="58"/>
      <c r="H14" s="59"/>
    </row>
    <row r="15" spans="1:8" ht="21" customHeight="1">
      <c r="A15" s="44"/>
      <c r="B15" s="56"/>
      <c r="C15" s="56"/>
      <c r="D15" s="56"/>
      <c r="E15" s="56"/>
      <c r="F15" s="57"/>
      <c r="G15" s="58"/>
      <c r="H15" s="59"/>
    </row>
    <row r="16" spans="1:8" ht="21" customHeight="1">
      <c r="A16" s="44"/>
      <c r="B16" s="56"/>
      <c r="C16" s="56"/>
      <c r="D16" s="56"/>
      <c r="E16" s="56"/>
      <c r="F16" s="57"/>
      <c r="G16" s="58"/>
      <c r="H16" s="59"/>
    </row>
    <row r="17" spans="1:8" ht="21" customHeight="1">
      <c r="A17" s="44"/>
      <c r="B17" s="56"/>
      <c r="C17" s="56"/>
      <c r="D17" s="56"/>
      <c r="E17" s="56"/>
      <c r="F17" s="57"/>
      <c r="G17" s="58"/>
      <c r="H17" s="59"/>
    </row>
    <row r="18" spans="1:8" ht="21" customHeight="1">
      <c r="A18" s="60"/>
      <c r="B18" s="75" t="s">
        <v>55</v>
      </c>
      <c r="C18" s="76"/>
      <c r="D18" s="76"/>
      <c r="E18" s="76"/>
      <c r="F18" s="57"/>
      <c r="G18" s="58">
        <f>SUM(G7:G17)</f>
        <v>6144.16</v>
      </c>
      <c r="H18" s="58">
        <f>SUM(H7:H17)</f>
        <v>0</v>
      </c>
    </row>
    <row r="20" ht="12" customHeight="1"/>
    <row r="21" ht="10.5" hidden="1"/>
    <row r="22" ht="10.5" hidden="1"/>
    <row r="23" ht="35.25" customHeight="1"/>
  </sheetData>
  <sheetProtection/>
  <mergeCells count="4">
    <mergeCell ref="A4:H4"/>
    <mergeCell ref="A5:H5"/>
    <mergeCell ref="B6:E6"/>
    <mergeCell ref="B18:E18"/>
  </mergeCells>
  <printOptions horizontalCentered="1" verticalCentered="1"/>
  <pageMargins left="0.7086614173228347" right="0.2362204724409449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showGridLines="0" zoomScalePageLayoutView="0" workbookViewId="0" topLeftCell="A1">
      <selection activeCell="G44" sqref="G44"/>
    </sheetView>
  </sheetViews>
  <sheetFormatPr defaultColWidth="9.140625" defaultRowHeight="12.75"/>
  <cols>
    <col min="1" max="1" width="10.421875" style="4" customWidth="1"/>
    <col min="2" max="2" width="47.57421875" style="4" customWidth="1"/>
    <col min="3" max="3" width="0.13671875" style="4" customWidth="1"/>
    <col min="4" max="4" width="6.8515625" style="4" customWidth="1"/>
    <col min="5" max="5" width="1.1484375" style="4" customWidth="1"/>
    <col min="6" max="6" width="4.8515625" style="4" customWidth="1"/>
    <col min="7" max="8" width="13.7109375" style="4" customWidth="1"/>
    <col min="9" max="9" width="2.57421875" style="4" hidden="1" customWidth="1"/>
    <col min="10" max="10" width="11.7109375" style="4" hidden="1" customWidth="1"/>
    <col min="11" max="16384" width="9.140625" style="4" customWidth="1"/>
  </cols>
  <sheetData>
    <row r="1" spans="1:10" ht="20.25" customHeight="1">
      <c r="A1" s="1" t="str">
        <f>Demo_Jan!A1</f>
        <v>EMPRESA ALFA</v>
      </c>
      <c r="B1" s="2"/>
      <c r="C1" s="2"/>
      <c r="D1" s="2"/>
      <c r="E1" s="2"/>
      <c r="F1" s="2"/>
      <c r="G1" s="2"/>
      <c r="H1" s="3" t="s">
        <v>33</v>
      </c>
      <c r="I1" s="2"/>
      <c r="J1" s="2"/>
    </row>
    <row r="2" spans="1:10" ht="15.75" customHeight="1">
      <c r="A2" s="5" t="str">
        <f>Demo_Jan!A2</f>
        <v>C.N.P.J  00.000.000/0001-00</v>
      </c>
      <c r="B2" s="6"/>
      <c r="C2" s="6"/>
      <c r="D2" s="6"/>
      <c r="E2" s="6"/>
      <c r="F2" s="6"/>
      <c r="G2" s="6"/>
      <c r="H2" s="7"/>
      <c r="I2" s="6"/>
      <c r="J2" s="6"/>
    </row>
    <row r="3" spans="1:10" ht="48" customHeight="1">
      <c r="A3" s="65" t="s">
        <v>0</v>
      </c>
      <c r="B3" s="66"/>
      <c r="C3" s="66"/>
      <c r="D3" s="66"/>
      <c r="E3" s="66"/>
      <c r="F3" s="66"/>
      <c r="G3" s="66"/>
      <c r="H3" s="67"/>
      <c r="I3" s="6"/>
      <c r="J3" s="6"/>
    </row>
    <row r="4" spans="1:10" ht="22.5" customHeight="1">
      <c r="A4" s="68" t="s">
        <v>3</v>
      </c>
      <c r="B4" s="69"/>
      <c r="C4" s="69"/>
      <c r="D4" s="69"/>
      <c r="E4" s="69"/>
      <c r="F4" s="69"/>
      <c r="G4" s="69"/>
      <c r="H4" s="70"/>
      <c r="I4" s="6"/>
      <c r="J4" s="6"/>
    </row>
    <row r="5" spans="1:10" s="12" customFormat="1" ht="21" customHeight="1">
      <c r="A5" s="8" t="s">
        <v>1</v>
      </c>
      <c r="B5" s="61" t="s">
        <v>4</v>
      </c>
      <c r="C5" s="62"/>
      <c r="D5" s="62"/>
      <c r="E5" s="62"/>
      <c r="F5" s="9"/>
      <c r="G5" s="10" t="s">
        <v>5</v>
      </c>
      <c r="H5" s="11" t="s">
        <v>6</v>
      </c>
      <c r="J5" s="12" t="s">
        <v>2</v>
      </c>
    </row>
    <row r="6" spans="1:8" ht="21" customHeight="1">
      <c r="A6" s="13"/>
      <c r="B6" s="63" t="s">
        <v>90</v>
      </c>
      <c r="C6" s="63"/>
      <c r="D6" s="63"/>
      <c r="E6" s="63"/>
      <c r="F6" s="64"/>
      <c r="G6" s="14"/>
      <c r="H6" s="15"/>
    </row>
    <row r="7" spans="1:8" s="20" customFormat="1" ht="21" customHeight="1">
      <c r="A7" s="16"/>
      <c r="B7" s="17"/>
      <c r="C7" s="17"/>
      <c r="D7" s="17"/>
      <c r="E7" s="17"/>
      <c r="F7" s="17"/>
      <c r="G7" s="18"/>
      <c r="H7" s="19"/>
    </row>
    <row r="8" spans="1:8" ht="10.5" hidden="1">
      <c r="A8" s="5"/>
      <c r="B8" s="6"/>
      <c r="C8" s="6"/>
      <c r="D8" s="6"/>
      <c r="E8" s="6"/>
      <c r="F8" s="6"/>
      <c r="G8" s="14"/>
      <c r="H8" s="15"/>
    </row>
    <row r="9" spans="1:8" ht="10.5" hidden="1">
      <c r="A9" s="5"/>
      <c r="B9" s="6"/>
      <c r="C9" s="6"/>
      <c r="D9" s="6"/>
      <c r="E9" s="6"/>
      <c r="F9" s="6"/>
      <c r="G9" s="14"/>
      <c r="H9" s="15"/>
    </row>
    <row r="10" spans="1:8" ht="21" customHeight="1">
      <c r="A10" s="21" t="s">
        <v>76</v>
      </c>
      <c r="B10" s="22"/>
      <c r="C10" s="6"/>
      <c r="D10" s="6"/>
      <c r="E10" s="6"/>
      <c r="F10" s="6"/>
      <c r="G10" s="14"/>
      <c r="H10" s="23">
        <v>493045.65</v>
      </c>
    </row>
    <row r="11" spans="1:8" ht="10.5">
      <c r="A11" s="5"/>
      <c r="B11" s="6"/>
      <c r="C11" s="6"/>
      <c r="D11" s="6"/>
      <c r="E11" s="6"/>
      <c r="F11" s="6"/>
      <c r="G11" s="14"/>
      <c r="H11" s="15"/>
    </row>
    <row r="12" spans="1:8" ht="21" customHeight="1">
      <c r="A12" s="21" t="s">
        <v>8</v>
      </c>
      <c r="B12" s="22"/>
      <c r="C12" s="6"/>
      <c r="D12" s="6"/>
      <c r="E12" s="6"/>
      <c r="F12" s="6"/>
      <c r="G12" s="14"/>
      <c r="H12" s="15"/>
    </row>
    <row r="13" spans="1:8" ht="15.75" customHeight="1">
      <c r="A13" s="5" t="s">
        <v>70</v>
      </c>
      <c r="B13" s="6"/>
      <c r="C13" s="6"/>
      <c r="D13" s="6"/>
      <c r="E13" s="6"/>
      <c r="F13" s="6"/>
      <c r="G13" s="14">
        <v>34869.55</v>
      </c>
      <c r="H13" s="15"/>
    </row>
    <row r="14" spans="1:8" ht="15.75" customHeight="1">
      <c r="A14" s="5" t="s">
        <v>71</v>
      </c>
      <c r="B14" s="6"/>
      <c r="C14" s="6"/>
      <c r="D14" s="6"/>
      <c r="E14" s="6"/>
      <c r="F14" s="6"/>
      <c r="G14" s="14">
        <v>36252</v>
      </c>
      <c r="H14" s="15"/>
    </row>
    <row r="15" spans="1:8" ht="15.75" customHeight="1">
      <c r="A15" s="5" t="s">
        <v>72</v>
      </c>
      <c r="B15" s="6"/>
      <c r="C15" s="6"/>
      <c r="D15" s="6"/>
      <c r="E15" s="6"/>
      <c r="F15" s="6"/>
      <c r="G15" s="14">
        <v>82450</v>
      </c>
      <c r="H15" s="15"/>
    </row>
    <row r="16" spans="1:8" ht="15.75" customHeight="1">
      <c r="A16" s="5" t="s">
        <v>133</v>
      </c>
      <c r="B16" s="6"/>
      <c r="C16" s="6"/>
      <c r="D16" s="6"/>
      <c r="E16" s="6"/>
      <c r="F16" s="6"/>
      <c r="G16" s="14">
        <v>2318.44</v>
      </c>
      <c r="H16" s="15"/>
    </row>
    <row r="17" spans="1:8" ht="15.75" customHeight="1">
      <c r="A17" s="5" t="s">
        <v>106</v>
      </c>
      <c r="B17" s="6"/>
      <c r="C17" s="6"/>
      <c r="D17" s="6"/>
      <c r="E17" s="6"/>
      <c r="F17" s="6"/>
      <c r="G17" s="14">
        <v>102.16</v>
      </c>
      <c r="H17" s="15"/>
    </row>
    <row r="18" spans="1:8" ht="15.75" customHeight="1">
      <c r="A18" s="5"/>
      <c r="B18" s="6"/>
      <c r="C18" s="6"/>
      <c r="D18" s="6"/>
      <c r="E18" s="6"/>
      <c r="F18" s="6"/>
      <c r="G18" s="14"/>
      <c r="H18" s="15"/>
    </row>
    <row r="19" spans="1:8" ht="10.5">
      <c r="A19" s="5"/>
      <c r="B19" s="31" t="s">
        <v>7</v>
      </c>
      <c r="C19" s="6"/>
      <c r="D19" s="6"/>
      <c r="E19" s="6"/>
      <c r="F19" s="6"/>
      <c r="G19" s="14"/>
      <c r="H19" s="15">
        <f>SUM(G12:G17)</f>
        <v>155992.15</v>
      </c>
    </row>
    <row r="20" spans="1:8" ht="10.5">
      <c r="A20" s="5"/>
      <c r="B20" s="6"/>
      <c r="C20" s="6"/>
      <c r="D20" s="6"/>
      <c r="E20" s="6"/>
      <c r="F20" s="6"/>
      <c r="G20" s="24"/>
      <c r="H20" s="15"/>
    </row>
    <row r="21" spans="1:8" ht="21" customHeight="1">
      <c r="A21" s="21" t="s">
        <v>9</v>
      </c>
      <c r="B21" s="22"/>
      <c r="C21" s="6"/>
      <c r="D21" s="6"/>
      <c r="E21" s="6"/>
      <c r="F21" s="6"/>
      <c r="G21" s="14"/>
      <c r="H21" s="15"/>
    </row>
    <row r="22" spans="1:8" ht="15.75" customHeight="1">
      <c r="A22" s="5" t="s">
        <v>73</v>
      </c>
      <c r="B22" s="6"/>
      <c r="C22" s="6"/>
      <c r="D22" s="6"/>
      <c r="E22" s="6"/>
      <c r="F22" s="6"/>
      <c r="G22" s="14">
        <v>34869.55</v>
      </c>
      <c r="H22" s="15"/>
    </row>
    <row r="23" spans="1:8" ht="15.75" customHeight="1">
      <c r="A23" s="5" t="s">
        <v>74</v>
      </c>
      <c r="B23" s="6"/>
      <c r="C23" s="6"/>
      <c r="D23" s="6"/>
      <c r="E23" s="6"/>
      <c r="F23" s="6"/>
      <c r="G23" s="14">
        <v>18493.33</v>
      </c>
      <c r="H23" s="15"/>
    </row>
    <row r="24" spans="1:8" ht="15.75" customHeight="1">
      <c r="A24" s="5" t="s">
        <v>75</v>
      </c>
      <c r="B24" s="22"/>
      <c r="C24" s="6"/>
      <c r="D24" s="6"/>
      <c r="E24" s="6"/>
      <c r="F24" s="6"/>
      <c r="G24" s="14">
        <v>75000</v>
      </c>
      <c r="H24" s="15"/>
    </row>
    <row r="25" spans="1:8" ht="12.75" customHeight="1">
      <c r="A25" s="5"/>
      <c r="B25" s="6"/>
      <c r="C25" s="6"/>
      <c r="D25" s="6"/>
      <c r="E25" s="6"/>
      <c r="F25" s="6"/>
      <c r="G25" s="14"/>
      <c r="H25" s="15"/>
    </row>
    <row r="26" spans="1:8" ht="10.5">
      <c r="A26" s="5"/>
      <c r="B26" s="31" t="s">
        <v>10</v>
      </c>
      <c r="C26" s="6"/>
      <c r="D26" s="6"/>
      <c r="E26" s="6"/>
      <c r="F26" s="6"/>
      <c r="G26" s="14"/>
      <c r="H26" s="15">
        <f>SUM(G22:G24)</f>
        <v>128362.88</v>
      </c>
    </row>
    <row r="27" spans="1:8" ht="10.5">
      <c r="A27" s="5"/>
      <c r="B27" s="6"/>
      <c r="C27" s="6"/>
      <c r="D27" s="6"/>
      <c r="E27" s="6"/>
      <c r="F27" s="6"/>
      <c r="G27" s="24"/>
      <c r="H27" s="24"/>
    </row>
    <row r="28" spans="1:8" ht="21" customHeight="1">
      <c r="A28" s="21" t="s">
        <v>11</v>
      </c>
      <c r="B28" s="22"/>
      <c r="C28" s="6"/>
      <c r="D28" s="6"/>
      <c r="E28" s="6"/>
      <c r="F28" s="6"/>
      <c r="G28" s="14"/>
      <c r="H28" s="23">
        <f>H10+H19-H26</f>
        <v>520674.92000000004</v>
      </c>
    </row>
    <row r="29" spans="1:8" ht="10.5">
      <c r="A29" s="5"/>
      <c r="B29" s="6"/>
      <c r="C29" s="6"/>
      <c r="D29" s="6"/>
      <c r="E29" s="6"/>
      <c r="F29" s="6"/>
      <c r="G29" s="14"/>
      <c r="H29" s="15"/>
    </row>
    <row r="30" spans="1:8" ht="21" customHeight="1">
      <c r="A30" s="21" t="s">
        <v>12</v>
      </c>
      <c r="B30" s="22"/>
      <c r="C30" s="6"/>
      <c r="D30" s="6"/>
      <c r="E30" s="6"/>
      <c r="F30" s="6"/>
      <c r="G30" s="14">
        <f>H28*30%</f>
        <v>156202.476</v>
      </c>
      <c r="H30" s="15"/>
    </row>
    <row r="31" spans="1:8" ht="12.75" customHeight="1">
      <c r="A31" s="5"/>
      <c r="B31" s="6"/>
      <c r="C31" s="6"/>
      <c r="D31" s="6"/>
      <c r="E31" s="6"/>
      <c r="F31" s="6"/>
      <c r="G31" s="14"/>
      <c r="H31" s="15"/>
    </row>
    <row r="32" spans="1:8" ht="10.5">
      <c r="A32" s="5"/>
      <c r="B32" s="31" t="s">
        <v>13</v>
      </c>
      <c r="C32" s="6"/>
      <c r="D32" s="6"/>
      <c r="E32" s="6"/>
      <c r="F32" s="6"/>
      <c r="G32" s="14"/>
      <c r="H32" s="15">
        <f>G30</f>
        <v>156202.476</v>
      </c>
    </row>
    <row r="33" spans="1:8" ht="10.5">
      <c r="A33" s="5"/>
      <c r="B33" s="6"/>
      <c r="C33" s="6"/>
      <c r="D33" s="6"/>
      <c r="E33" s="6"/>
      <c r="F33" s="6"/>
      <c r="G33" s="14"/>
      <c r="H33" s="24"/>
    </row>
    <row r="34" spans="1:8" ht="21" customHeight="1">
      <c r="A34" s="25" t="s">
        <v>69</v>
      </c>
      <c r="B34" s="26"/>
      <c r="C34" s="27"/>
      <c r="D34" s="27"/>
      <c r="E34" s="27"/>
      <c r="F34" s="27"/>
      <c r="G34" s="24"/>
      <c r="H34" s="32">
        <f>H28-H32</f>
        <v>364472.444</v>
      </c>
    </row>
    <row r="35" spans="1:8" ht="10.5">
      <c r="A35" s="4" t="s">
        <v>15</v>
      </c>
      <c r="G35" s="28"/>
      <c r="H35" s="28"/>
    </row>
    <row r="36" spans="7:8" ht="10.5">
      <c r="G36" s="29"/>
      <c r="H36" s="29"/>
    </row>
    <row r="37" spans="7:8" ht="10.5">
      <c r="G37" s="29"/>
      <c r="H37" s="29"/>
    </row>
    <row r="38" spans="2:8" ht="10.5">
      <c r="B38" s="4" t="s">
        <v>91</v>
      </c>
      <c r="G38" s="29"/>
      <c r="H38" s="29"/>
    </row>
    <row r="39" spans="7:8" ht="69" customHeight="1">
      <c r="G39" s="29"/>
      <c r="H39" s="29"/>
    </row>
    <row r="40" spans="2:8" ht="10.5">
      <c r="B40" s="4" t="s">
        <v>16</v>
      </c>
      <c r="F40" s="4" t="s">
        <v>18</v>
      </c>
      <c r="G40" s="29"/>
      <c r="H40" s="29"/>
    </row>
    <row r="41" spans="2:8" ht="10.5">
      <c r="B41" s="4" t="str">
        <f>Demo_Jan!B40</f>
        <v>                 FULANO DE TAL</v>
      </c>
      <c r="F41" s="4" t="s">
        <v>17</v>
      </c>
      <c r="G41" s="29" t="str">
        <f>Demo_Jan!G40</f>
        <v>         CICRANO DE TAL</v>
      </c>
      <c r="H41" s="29"/>
    </row>
    <row r="42" spans="2:8" ht="10.5">
      <c r="B42" s="30" t="s">
        <v>23</v>
      </c>
      <c r="F42" s="4" t="s">
        <v>22</v>
      </c>
      <c r="G42" s="29"/>
      <c r="H42" s="29"/>
    </row>
    <row r="43" spans="6:8" ht="10.5">
      <c r="F43" s="4" t="s">
        <v>19</v>
      </c>
      <c r="G43" s="29" t="str">
        <f>Demo_Jan!G42</f>
        <v>      C.R.C. :   1SP 100000/0-9</v>
      </c>
      <c r="H43" s="29"/>
    </row>
    <row r="44" spans="7:8" ht="10.5">
      <c r="G44" s="29"/>
      <c r="H44" s="29"/>
    </row>
    <row r="45" spans="7:8" ht="10.5">
      <c r="G45" s="29"/>
      <c r="H45" s="29"/>
    </row>
    <row r="46" spans="7:8" ht="10.5">
      <c r="G46" s="29"/>
      <c r="H46" s="29"/>
    </row>
    <row r="47" spans="7:8" ht="10.5">
      <c r="G47" s="29"/>
      <c r="H47" s="29"/>
    </row>
    <row r="48" spans="7:8" ht="10.5">
      <c r="G48" s="29"/>
      <c r="H48" s="29"/>
    </row>
    <row r="49" spans="7:8" ht="10.5">
      <c r="G49" s="29"/>
      <c r="H49" s="29"/>
    </row>
    <row r="50" spans="7:8" ht="10.5">
      <c r="G50" s="29"/>
      <c r="H50" s="29"/>
    </row>
    <row r="51" spans="7:8" ht="10.5">
      <c r="G51" s="29"/>
      <c r="H51" s="29"/>
    </row>
    <row r="52" spans="7:8" ht="10.5">
      <c r="G52" s="29"/>
      <c r="H52" s="29"/>
    </row>
    <row r="53" spans="7:8" ht="10.5">
      <c r="G53" s="29"/>
      <c r="H53" s="29"/>
    </row>
    <row r="54" spans="7:8" ht="10.5">
      <c r="G54" s="29"/>
      <c r="H54" s="29"/>
    </row>
    <row r="55" spans="7:8" ht="10.5">
      <c r="G55" s="29"/>
      <c r="H55" s="29"/>
    </row>
    <row r="56" spans="7:8" ht="10.5">
      <c r="G56" s="29"/>
      <c r="H56" s="29"/>
    </row>
    <row r="57" spans="7:8" ht="10.5">
      <c r="G57" s="29"/>
      <c r="H57" s="29"/>
    </row>
  </sheetData>
  <sheetProtection/>
  <mergeCells count="4">
    <mergeCell ref="A3:H3"/>
    <mergeCell ref="A4:H4"/>
    <mergeCell ref="B5:E5"/>
    <mergeCell ref="B6:F6"/>
  </mergeCells>
  <printOptions horizontalCentered="1" verticalCentered="1"/>
  <pageMargins left="0.69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9"/>
  <sheetViews>
    <sheetView showGridLines="0" zoomScalePageLayoutView="0" workbookViewId="0" topLeftCell="A1">
      <selection activeCell="A4" sqref="A4:H4"/>
    </sheetView>
  </sheetViews>
  <sheetFormatPr defaultColWidth="9.140625" defaultRowHeight="12.75"/>
  <cols>
    <col min="1" max="1" width="11.421875" style="4" customWidth="1"/>
    <col min="2" max="2" width="41.00390625" style="4" customWidth="1"/>
    <col min="3" max="3" width="13.57421875" style="4" customWidth="1"/>
    <col min="4" max="4" width="2.57421875" style="4" customWidth="1"/>
    <col min="5" max="5" width="0.13671875" style="4" hidden="1" customWidth="1"/>
    <col min="6" max="6" width="10.421875" style="4" customWidth="1"/>
    <col min="7" max="7" width="12.28125" style="4" customWidth="1"/>
    <col min="8" max="8" width="12.7109375" style="4" customWidth="1"/>
    <col min="9" max="9" width="2.57421875" style="4" hidden="1" customWidth="1"/>
    <col min="10" max="10" width="11.7109375" style="4" hidden="1" customWidth="1"/>
    <col min="11" max="11" width="15.8515625" style="4" hidden="1" customWidth="1"/>
    <col min="12" max="16384" width="9.140625" style="4" customWidth="1"/>
  </cols>
  <sheetData>
    <row r="2" spans="1:11" ht="20.25" customHeight="1">
      <c r="A2" s="1" t="str">
        <f>Ajuste_Jan!A2</f>
        <v>EMPRESA ALFA</v>
      </c>
      <c r="B2" s="2"/>
      <c r="C2" s="2"/>
      <c r="D2" s="2"/>
      <c r="E2" s="2"/>
      <c r="F2" s="2"/>
      <c r="G2" s="2"/>
      <c r="H2" s="3" t="s">
        <v>34</v>
      </c>
      <c r="I2" s="2"/>
      <c r="J2" s="2"/>
      <c r="K2" s="3"/>
    </row>
    <row r="3" spans="1:11" ht="13.5" customHeight="1">
      <c r="A3" s="5" t="str">
        <f>Ajuste_Jan!A3</f>
        <v>C.N.P.J  00.000.000/0001-00</v>
      </c>
      <c r="B3" s="6"/>
      <c r="C3" s="6"/>
      <c r="D3" s="6"/>
      <c r="E3" s="6"/>
      <c r="F3" s="6"/>
      <c r="G3" s="6"/>
      <c r="H3" s="7"/>
      <c r="I3" s="6"/>
      <c r="J3" s="6"/>
      <c r="K3" s="7"/>
    </row>
    <row r="4" spans="1:11" ht="39.75" customHeight="1">
      <c r="A4" s="71" t="s">
        <v>0</v>
      </c>
      <c r="B4" s="72"/>
      <c r="C4" s="72"/>
      <c r="D4" s="72"/>
      <c r="E4" s="72"/>
      <c r="F4" s="72"/>
      <c r="G4" s="72"/>
      <c r="H4" s="73"/>
      <c r="I4" s="6"/>
      <c r="J4" s="6"/>
      <c r="K4" s="6"/>
    </row>
    <row r="5" spans="1:11" ht="22.5" customHeight="1">
      <c r="A5" s="61" t="s">
        <v>3</v>
      </c>
      <c r="B5" s="62"/>
      <c r="C5" s="62"/>
      <c r="D5" s="62"/>
      <c r="E5" s="62"/>
      <c r="F5" s="62"/>
      <c r="G5" s="62"/>
      <c r="H5" s="74"/>
      <c r="I5" s="6"/>
      <c r="J5" s="6"/>
      <c r="K5" s="6"/>
    </row>
    <row r="6" spans="1:11" s="12" customFormat="1" ht="21" customHeight="1">
      <c r="A6" s="8" t="s">
        <v>1</v>
      </c>
      <c r="B6" s="61" t="s">
        <v>4</v>
      </c>
      <c r="C6" s="62"/>
      <c r="D6" s="62"/>
      <c r="E6" s="62"/>
      <c r="F6" s="55"/>
      <c r="G6" s="8" t="s">
        <v>5</v>
      </c>
      <c r="H6" s="39" t="s">
        <v>6</v>
      </c>
      <c r="J6" s="12" t="s">
        <v>2</v>
      </c>
      <c r="K6" s="12" t="s">
        <v>37</v>
      </c>
    </row>
    <row r="7" spans="1:8" s="12" customFormat="1" ht="21" customHeight="1">
      <c r="A7" s="44">
        <v>37435</v>
      </c>
      <c r="B7" s="56" t="s">
        <v>78</v>
      </c>
      <c r="C7" s="33"/>
      <c r="D7" s="33"/>
      <c r="E7" s="33"/>
      <c r="F7" s="57"/>
      <c r="G7" s="58"/>
      <c r="H7" s="39"/>
    </row>
    <row r="8" spans="1:8" ht="21" customHeight="1">
      <c r="A8" s="44"/>
      <c r="B8" s="56" t="s">
        <v>121</v>
      </c>
      <c r="C8" s="56"/>
      <c r="D8" s="56"/>
      <c r="E8" s="56"/>
      <c r="F8" s="57"/>
      <c r="G8" s="58">
        <v>6042</v>
      </c>
      <c r="H8" s="59"/>
    </row>
    <row r="9" spans="1:8" ht="21" customHeight="1">
      <c r="A9" s="44">
        <v>37435</v>
      </c>
      <c r="B9" s="56" t="s">
        <v>139</v>
      </c>
      <c r="C9" s="56"/>
      <c r="D9" s="56"/>
      <c r="E9" s="56"/>
      <c r="F9" s="57"/>
      <c r="G9" s="58"/>
      <c r="H9" s="59"/>
    </row>
    <row r="10" spans="1:8" ht="21" customHeight="1">
      <c r="A10" s="44"/>
      <c r="B10" s="56" t="s">
        <v>138</v>
      </c>
      <c r="C10" s="56"/>
      <c r="D10" s="56"/>
      <c r="E10" s="56"/>
      <c r="F10" s="57"/>
      <c r="G10" s="58">
        <v>1450</v>
      </c>
      <c r="H10" s="59"/>
    </row>
    <row r="11" spans="1:8" ht="21" customHeight="1">
      <c r="A11" s="44">
        <v>37435</v>
      </c>
      <c r="B11" s="56" t="s">
        <v>140</v>
      </c>
      <c r="C11" s="56"/>
      <c r="D11" s="56"/>
      <c r="E11" s="56"/>
      <c r="F11" s="57"/>
      <c r="G11" s="58"/>
      <c r="H11" s="59"/>
    </row>
    <row r="12" spans="1:8" ht="21" customHeight="1">
      <c r="A12" s="44"/>
      <c r="B12" s="56" t="s">
        <v>138</v>
      </c>
      <c r="C12" s="56"/>
      <c r="D12" s="56"/>
      <c r="E12" s="56"/>
      <c r="F12" s="57"/>
      <c r="G12" s="58">
        <v>2318.44</v>
      </c>
      <c r="H12" s="59"/>
    </row>
    <row r="13" spans="1:8" ht="21" customHeight="1">
      <c r="A13" s="44"/>
      <c r="B13" s="56"/>
      <c r="C13" s="56"/>
      <c r="D13" s="56"/>
      <c r="E13" s="56"/>
      <c r="F13" s="57"/>
      <c r="G13" s="58"/>
      <c r="H13" s="59"/>
    </row>
    <row r="14" spans="1:8" ht="21" customHeight="1">
      <c r="A14" s="44"/>
      <c r="B14" s="56"/>
      <c r="C14" s="56"/>
      <c r="D14" s="56"/>
      <c r="E14" s="56"/>
      <c r="F14" s="57"/>
      <c r="G14" s="58"/>
      <c r="H14" s="59"/>
    </row>
    <row r="15" spans="1:8" ht="21" customHeight="1">
      <c r="A15" s="44"/>
      <c r="B15" s="56"/>
      <c r="C15" s="56"/>
      <c r="D15" s="56"/>
      <c r="E15" s="56"/>
      <c r="F15" s="57"/>
      <c r="G15" s="58"/>
      <c r="H15" s="59"/>
    </row>
    <row r="16" spans="1:8" ht="21" customHeight="1">
      <c r="A16" s="44"/>
      <c r="B16" s="56"/>
      <c r="C16" s="56"/>
      <c r="D16" s="56"/>
      <c r="E16" s="56"/>
      <c r="F16" s="57"/>
      <c r="G16" s="58"/>
      <c r="H16" s="59"/>
    </row>
    <row r="17" spans="1:8" ht="21" customHeight="1">
      <c r="A17" s="44"/>
      <c r="B17" s="56"/>
      <c r="C17" s="56"/>
      <c r="D17" s="56"/>
      <c r="E17" s="56"/>
      <c r="F17" s="57"/>
      <c r="G17" s="58"/>
      <c r="H17" s="59"/>
    </row>
    <row r="18" spans="1:8" ht="21" customHeight="1">
      <c r="A18" s="44"/>
      <c r="B18" s="56"/>
      <c r="C18" s="56"/>
      <c r="D18" s="56"/>
      <c r="E18" s="56"/>
      <c r="F18" s="57"/>
      <c r="G18" s="58"/>
      <c r="H18" s="59"/>
    </row>
    <row r="19" spans="1:8" ht="21" customHeight="1">
      <c r="A19" s="60"/>
      <c r="B19" s="75" t="s">
        <v>55</v>
      </c>
      <c r="C19" s="76"/>
      <c r="D19" s="76"/>
      <c r="E19" s="76"/>
      <c r="F19" s="57"/>
      <c r="G19" s="58">
        <f>SUM(G8:G18)</f>
        <v>9810.44</v>
      </c>
      <c r="H19" s="58">
        <f>SUM(H8:H18)</f>
        <v>0</v>
      </c>
    </row>
    <row r="21" ht="12" customHeight="1"/>
    <row r="22" ht="10.5" hidden="1"/>
    <row r="23" ht="10.5" hidden="1"/>
    <row r="24" ht="35.25" customHeight="1"/>
  </sheetData>
  <sheetProtection/>
  <mergeCells count="4">
    <mergeCell ref="A4:H4"/>
    <mergeCell ref="A5:H5"/>
    <mergeCell ref="B6:E6"/>
    <mergeCell ref="B19:E19"/>
  </mergeCells>
  <printOptions horizontalCentered="1" verticalCentered="1"/>
  <pageMargins left="0.7086614173228347" right="0.2362204724409449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PageLayoutView="0" workbookViewId="0" topLeftCell="A18">
      <selection activeCell="G19" sqref="G19"/>
    </sheetView>
  </sheetViews>
  <sheetFormatPr defaultColWidth="9.140625" defaultRowHeight="12.75"/>
  <cols>
    <col min="1" max="1" width="10.421875" style="4" customWidth="1"/>
    <col min="2" max="2" width="47.57421875" style="4" customWidth="1"/>
    <col min="3" max="3" width="0.13671875" style="4" customWidth="1"/>
    <col min="4" max="4" width="6.8515625" style="4" customWidth="1"/>
    <col min="5" max="5" width="1.1484375" style="4" customWidth="1"/>
    <col min="6" max="6" width="4.8515625" style="4" customWidth="1"/>
    <col min="7" max="8" width="13.7109375" style="4" customWidth="1"/>
    <col min="9" max="9" width="2.57421875" style="4" hidden="1" customWidth="1"/>
    <col min="10" max="10" width="11.7109375" style="4" hidden="1" customWidth="1"/>
    <col min="11" max="16384" width="9.140625" style="4" customWidth="1"/>
  </cols>
  <sheetData>
    <row r="1" spans="1:10" ht="20.25" customHeight="1">
      <c r="A1" s="1" t="str">
        <f>Demo_Jan!A1</f>
        <v>EMPRESA ALFA</v>
      </c>
      <c r="B1" s="2"/>
      <c r="C1" s="2"/>
      <c r="D1" s="2"/>
      <c r="E1" s="2"/>
      <c r="F1" s="2"/>
      <c r="G1" s="2"/>
      <c r="H1" s="3" t="s">
        <v>56</v>
      </c>
      <c r="I1" s="2"/>
      <c r="J1" s="2"/>
    </row>
    <row r="2" spans="1:10" ht="15.75" customHeight="1">
      <c r="A2" s="5" t="str">
        <f>Demo_Jan!A2</f>
        <v>C.N.P.J  00.000.000/0001-00</v>
      </c>
      <c r="B2" s="6"/>
      <c r="C2" s="6"/>
      <c r="D2" s="6"/>
      <c r="E2" s="6"/>
      <c r="F2" s="6"/>
      <c r="G2" s="6"/>
      <c r="H2" s="7"/>
      <c r="I2" s="6"/>
      <c r="J2" s="6"/>
    </row>
    <row r="3" spans="1:10" ht="48" customHeight="1">
      <c r="A3" s="65" t="s">
        <v>0</v>
      </c>
      <c r="B3" s="66"/>
      <c r="C3" s="66"/>
      <c r="D3" s="66"/>
      <c r="E3" s="66"/>
      <c r="F3" s="66"/>
      <c r="G3" s="66"/>
      <c r="H3" s="67"/>
      <c r="I3" s="6"/>
      <c r="J3" s="6"/>
    </row>
    <row r="4" spans="1:10" ht="22.5" customHeight="1">
      <c r="A4" s="68" t="s">
        <v>3</v>
      </c>
      <c r="B4" s="69"/>
      <c r="C4" s="69"/>
      <c r="D4" s="69"/>
      <c r="E4" s="69"/>
      <c r="F4" s="69"/>
      <c r="G4" s="69"/>
      <c r="H4" s="70"/>
      <c r="I4" s="6"/>
      <c r="J4" s="6"/>
    </row>
    <row r="5" spans="1:10" s="12" customFormat="1" ht="21" customHeight="1">
      <c r="A5" s="8" t="s">
        <v>1</v>
      </c>
      <c r="B5" s="61" t="s">
        <v>4</v>
      </c>
      <c r="C5" s="62"/>
      <c r="D5" s="62"/>
      <c r="E5" s="62"/>
      <c r="F5" s="9"/>
      <c r="G5" s="10" t="s">
        <v>5</v>
      </c>
      <c r="H5" s="11" t="s">
        <v>6</v>
      </c>
      <c r="J5" s="12" t="s">
        <v>2</v>
      </c>
    </row>
    <row r="6" spans="1:8" ht="21" customHeight="1">
      <c r="A6" s="13"/>
      <c r="B6" s="63" t="s">
        <v>92</v>
      </c>
      <c r="C6" s="63"/>
      <c r="D6" s="63"/>
      <c r="E6" s="63"/>
      <c r="F6" s="64"/>
      <c r="G6" s="14"/>
      <c r="H6" s="15"/>
    </row>
    <row r="7" spans="1:8" s="20" customFormat="1" ht="21" customHeight="1">
      <c r="A7" s="16"/>
      <c r="B7" s="17"/>
      <c r="C7" s="17"/>
      <c r="D7" s="17"/>
      <c r="E7" s="17"/>
      <c r="F7" s="17"/>
      <c r="G7" s="18"/>
      <c r="H7" s="19"/>
    </row>
    <row r="8" spans="1:8" ht="10.5" hidden="1">
      <c r="A8" s="5"/>
      <c r="B8" s="6"/>
      <c r="C8" s="6"/>
      <c r="D8" s="6"/>
      <c r="E8" s="6"/>
      <c r="F8" s="6"/>
      <c r="G8" s="14"/>
      <c r="H8" s="15"/>
    </row>
    <row r="9" spans="1:8" ht="10.5" hidden="1">
      <c r="A9" s="5"/>
      <c r="B9" s="6"/>
      <c r="C9" s="6"/>
      <c r="D9" s="6"/>
      <c r="E9" s="6"/>
      <c r="F9" s="6"/>
      <c r="G9" s="14"/>
      <c r="H9" s="15"/>
    </row>
    <row r="10" spans="1:8" ht="21" customHeight="1">
      <c r="A10" s="21" t="s">
        <v>76</v>
      </c>
      <c r="B10" s="22"/>
      <c r="C10" s="6"/>
      <c r="D10" s="6"/>
      <c r="E10" s="6"/>
      <c r="F10" s="6"/>
      <c r="G10" s="14"/>
      <c r="H10" s="23">
        <v>561808.85</v>
      </c>
    </row>
    <row r="11" spans="1:8" ht="10.5">
      <c r="A11" s="5"/>
      <c r="B11" s="6"/>
      <c r="C11" s="6"/>
      <c r="D11" s="6"/>
      <c r="E11" s="6"/>
      <c r="F11" s="6"/>
      <c r="G11" s="14"/>
      <c r="H11" s="15"/>
    </row>
    <row r="12" spans="1:8" ht="21" customHeight="1">
      <c r="A12" s="21" t="s">
        <v>8</v>
      </c>
      <c r="B12" s="22"/>
      <c r="C12" s="6"/>
      <c r="D12" s="6"/>
      <c r="E12" s="6"/>
      <c r="F12" s="6"/>
      <c r="G12" s="14"/>
      <c r="H12" s="15"/>
    </row>
    <row r="13" spans="1:8" ht="15.75" customHeight="1">
      <c r="A13" s="5" t="s">
        <v>70</v>
      </c>
      <c r="B13" s="6"/>
      <c r="C13" s="6"/>
      <c r="D13" s="6"/>
      <c r="E13" s="6"/>
      <c r="F13" s="6"/>
      <c r="G13" s="14">
        <v>34869.55</v>
      </c>
      <c r="H13" s="15"/>
    </row>
    <row r="14" spans="1:8" ht="15.75" customHeight="1">
      <c r="A14" s="5" t="s">
        <v>71</v>
      </c>
      <c r="B14" s="6"/>
      <c r="C14" s="6"/>
      <c r="D14" s="6"/>
      <c r="E14" s="6"/>
      <c r="F14" s="6"/>
      <c r="G14" s="14">
        <v>42294</v>
      </c>
      <c r="H14" s="15"/>
    </row>
    <row r="15" spans="1:8" ht="15.75" customHeight="1">
      <c r="A15" s="5" t="s">
        <v>72</v>
      </c>
      <c r="B15" s="6"/>
      <c r="C15" s="6"/>
      <c r="D15" s="6"/>
      <c r="E15" s="6"/>
      <c r="F15" s="6"/>
      <c r="G15" s="14">
        <v>82450</v>
      </c>
      <c r="H15" s="15"/>
    </row>
    <row r="16" spans="1:8" ht="15.75" customHeight="1">
      <c r="A16" s="5" t="s">
        <v>133</v>
      </c>
      <c r="B16" s="6"/>
      <c r="C16" s="6"/>
      <c r="D16" s="6"/>
      <c r="E16" s="6"/>
      <c r="F16" s="6"/>
      <c r="G16" s="14">
        <v>2637.9</v>
      </c>
      <c r="H16" s="15"/>
    </row>
    <row r="17" spans="1:8" ht="15.75" customHeight="1">
      <c r="A17" s="5"/>
      <c r="B17" s="6"/>
      <c r="C17" s="6"/>
      <c r="D17" s="6"/>
      <c r="E17" s="6"/>
      <c r="F17" s="6"/>
      <c r="G17" s="14"/>
      <c r="H17" s="15"/>
    </row>
    <row r="18" spans="1:8" ht="10.5">
      <c r="A18" s="5"/>
      <c r="B18" s="31" t="s">
        <v>7</v>
      </c>
      <c r="C18" s="6"/>
      <c r="D18" s="6"/>
      <c r="E18" s="6"/>
      <c r="F18" s="6"/>
      <c r="G18" s="14"/>
      <c r="H18" s="15">
        <f>SUM(G13:G16)</f>
        <v>162251.44999999998</v>
      </c>
    </row>
    <row r="19" spans="1:8" ht="10.5">
      <c r="A19" s="5"/>
      <c r="B19" s="6"/>
      <c r="C19" s="6"/>
      <c r="D19" s="6"/>
      <c r="E19" s="6"/>
      <c r="F19" s="6"/>
      <c r="G19" s="24"/>
      <c r="H19" s="15"/>
    </row>
    <row r="20" spans="1:8" ht="21" customHeight="1">
      <c r="A20" s="21" t="s">
        <v>9</v>
      </c>
      <c r="B20" s="22"/>
      <c r="C20" s="6"/>
      <c r="D20" s="6"/>
      <c r="E20" s="6"/>
      <c r="F20" s="6"/>
      <c r="G20" s="14"/>
      <c r="H20" s="15"/>
    </row>
    <row r="21" spans="1:8" ht="15.75" customHeight="1">
      <c r="A21" s="5" t="s">
        <v>73</v>
      </c>
      <c r="B21" s="6"/>
      <c r="C21" s="6"/>
      <c r="D21" s="6"/>
      <c r="E21" s="6"/>
      <c r="F21" s="6"/>
      <c r="G21" s="14">
        <v>34869.55</v>
      </c>
      <c r="H21" s="15"/>
    </row>
    <row r="22" spans="1:8" ht="15.75" customHeight="1">
      <c r="A22" s="5" t="s">
        <v>74</v>
      </c>
      <c r="B22" s="6"/>
      <c r="C22" s="6"/>
      <c r="D22" s="6"/>
      <c r="E22" s="6"/>
      <c r="F22" s="6"/>
      <c r="G22" s="14">
        <v>18493.33</v>
      </c>
      <c r="H22" s="15"/>
    </row>
    <row r="23" spans="1:8" ht="15.75" customHeight="1">
      <c r="A23" s="5" t="s">
        <v>104</v>
      </c>
      <c r="B23" s="22"/>
      <c r="C23" s="6"/>
      <c r="D23" s="6"/>
      <c r="E23" s="6"/>
      <c r="F23" s="6"/>
      <c r="G23" s="14">
        <v>75000</v>
      </c>
      <c r="H23" s="15"/>
    </row>
    <row r="24" spans="1:8" ht="12.75" customHeight="1">
      <c r="A24" s="5"/>
      <c r="B24" s="6"/>
      <c r="C24" s="6"/>
      <c r="D24" s="6"/>
      <c r="E24" s="6"/>
      <c r="F24" s="6"/>
      <c r="G24" s="14"/>
      <c r="H24" s="15"/>
    </row>
    <row r="25" spans="1:8" ht="10.5">
      <c r="A25" s="5"/>
      <c r="B25" s="31" t="s">
        <v>10</v>
      </c>
      <c r="C25" s="6"/>
      <c r="D25" s="6"/>
      <c r="E25" s="6"/>
      <c r="F25" s="6"/>
      <c r="G25" s="14"/>
      <c r="H25" s="15">
        <f>SUM(G21:G23)</f>
        <v>128362.88</v>
      </c>
    </row>
    <row r="26" spans="1:8" ht="10.5">
      <c r="A26" s="5"/>
      <c r="B26" s="6"/>
      <c r="C26" s="6"/>
      <c r="D26" s="6"/>
      <c r="E26" s="6"/>
      <c r="F26" s="6"/>
      <c r="G26" s="24"/>
      <c r="H26" s="24"/>
    </row>
    <row r="27" spans="1:8" ht="21" customHeight="1">
      <c r="A27" s="21" t="s">
        <v>11</v>
      </c>
      <c r="B27" s="22"/>
      <c r="C27" s="6"/>
      <c r="D27" s="6"/>
      <c r="E27" s="6"/>
      <c r="F27" s="6"/>
      <c r="G27" s="14"/>
      <c r="H27" s="23">
        <f>H10+H18-H25</f>
        <v>595697.4199999999</v>
      </c>
    </row>
    <row r="28" spans="1:8" ht="10.5">
      <c r="A28" s="5"/>
      <c r="B28" s="6"/>
      <c r="C28" s="6"/>
      <c r="D28" s="6"/>
      <c r="E28" s="6"/>
      <c r="F28" s="6"/>
      <c r="G28" s="14"/>
      <c r="H28" s="15"/>
    </row>
    <row r="29" spans="1:8" ht="21" customHeight="1">
      <c r="A29" s="21" t="s">
        <v>12</v>
      </c>
      <c r="B29" s="22"/>
      <c r="C29" s="6"/>
      <c r="D29" s="6"/>
      <c r="E29" s="6"/>
      <c r="F29" s="6"/>
      <c r="G29" s="14">
        <f>H27*30%</f>
        <v>178709.22599999997</v>
      </c>
      <c r="H29" s="15"/>
    </row>
    <row r="30" spans="1:8" ht="12.75" customHeight="1">
      <c r="A30" s="5"/>
      <c r="B30" s="6"/>
      <c r="C30" s="6"/>
      <c r="D30" s="6"/>
      <c r="E30" s="6"/>
      <c r="F30" s="6"/>
      <c r="G30" s="14"/>
      <c r="H30" s="15"/>
    </row>
    <row r="31" spans="1:8" ht="10.5">
      <c r="A31" s="5"/>
      <c r="B31" s="31" t="s">
        <v>13</v>
      </c>
      <c r="C31" s="6"/>
      <c r="D31" s="6"/>
      <c r="E31" s="6"/>
      <c r="F31" s="6"/>
      <c r="G31" s="14"/>
      <c r="H31" s="15">
        <f>G29</f>
        <v>178709.22599999997</v>
      </c>
    </row>
    <row r="32" spans="1:8" ht="10.5">
      <c r="A32" s="5"/>
      <c r="B32" s="6"/>
      <c r="C32" s="6"/>
      <c r="D32" s="6"/>
      <c r="E32" s="6"/>
      <c r="F32" s="6"/>
      <c r="G32" s="14"/>
      <c r="H32" s="24"/>
    </row>
    <row r="33" spans="1:8" ht="21" customHeight="1">
      <c r="A33" s="25" t="s">
        <v>69</v>
      </c>
      <c r="B33" s="26"/>
      <c r="C33" s="27"/>
      <c r="D33" s="27"/>
      <c r="E33" s="27"/>
      <c r="F33" s="27"/>
      <c r="G33" s="24"/>
      <c r="H33" s="32">
        <f>H27-H31</f>
        <v>416988.19399999996</v>
      </c>
    </row>
    <row r="34" spans="1:8" ht="10.5">
      <c r="A34" s="4" t="s">
        <v>15</v>
      </c>
      <c r="G34" s="28"/>
      <c r="H34" s="28"/>
    </row>
    <row r="35" spans="7:8" ht="10.5">
      <c r="G35" s="29"/>
      <c r="H35" s="29"/>
    </row>
    <row r="36" spans="7:8" ht="10.5">
      <c r="G36" s="29"/>
      <c r="H36" s="29"/>
    </row>
    <row r="37" spans="2:8" ht="10.5">
      <c r="B37" s="4" t="s">
        <v>93</v>
      </c>
      <c r="G37" s="29"/>
      <c r="H37" s="29"/>
    </row>
    <row r="38" spans="7:8" ht="69" customHeight="1">
      <c r="G38" s="29"/>
      <c r="H38" s="29"/>
    </row>
    <row r="39" spans="2:8" ht="10.5">
      <c r="B39" s="4" t="s">
        <v>16</v>
      </c>
      <c r="F39" s="4" t="s">
        <v>18</v>
      </c>
      <c r="G39" s="29"/>
      <c r="H39" s="29"/>
    </row>
    <row r="40" spans="2:8" ht="10.5">
      <c r="B40" s="4" t="str">
        <f>Demo_Jan!B40</f>
        <v>                 FULANO DE TAL</v>
      </c>
      <c r="F40" s="4" t="s">
        <v>17</v>
      </c>
      <c r="G40" s="29" t="str">
        <f>Demo_Jan!G40</f>
        <v>         CICRANO DE TAL</v>
      </c>
      <c r="H40" s="29"/>
    </row>
    <row r="41" spans="2:8" ht="10.5">
      <c r="B41" s="30" t="s">
        <v>23</v>
      </c>
      <c r="F41" s="4" t="s">
        <v>22</v>
      </c>
      <c r="G41" s="29"/>
      <c r="H41" s="29"/>
    </row>
    <row r="42" spans="6:8" ht="10.5">
      <c r="F42" s="4" t="s">
        <v>19</v>
      </c>
      <c r="G42" s="29" t="str">
        <f>Demo_Jan!G42</f>
        <v>      C.R.C. :   1SP 100000/0-9</v>
      </c>
      <c r="H42" s="29"/>
    </row>
    <row r="43" spans="7:8" ht="10.5">
      <c r="G43" s="29"/>
      <c r="H43" s="29"/>
    </row>
    <row r="44" spans="7:8" ht="10.5">
      <c r="G44" s="29"/>
      <c r="H44" s="29"/>
    </row>
    <row r="45" spans="7:8" ht="10.5">
      <c r="G45" s="29"/>
      <c r="H45" s="29"/>
    </row>
    <row r="46" spans="7:8" ht="10.5">
      <c r="G46" s="29"/>
      <c r="H46" s="29"/>
    </row>
    <row r="47" spans="7:8" ht="10.5">
      <c r="G47" s="29"/>
      <c r="H47" s="29"/>
    </row>
    <row r="48" spans="7:8" ht="10.5">
      <c r="G48" s="29"/>
      <c r="H48" s="29"/>
    </row>
    <row r="49" spans="7:8" ht="10.5">
      <c r="G49" s="29"/>
      <c r="H49" s="29"/>
    </row>
    <row r="50" spans="7:8" ht="10.5">
      <c r="G50" s="29"/>
      <c r="H50" s="29"/>
    </row>
    <row r="51" spans="7:8" ht="10.5">
      <c r="G51" s="29"/>
      <c r="H51" s="29"/>
    </row>
    <row r="52" spans="7:8" ht="10.5">
      <c r="G52" s="29"/>
      <c r="H52" s="29"/>
    </row>
    <row r="53" spans="7:8" ht="10.5">
      <c r="G53" s="29"/>
      <c r="H53" s="29"/>
    </row>
    <row r="54" spans="7:8" ht="10.5">
      <c r="G54" s="29"/>
      <c r="H54" s="29"/>
    </row>
    <row r="55" spans="7:8" ht="10.5">
      <c r="G55" s="29"/>
      <c r="H55" s="29"/>
    </row>
    <row r="56" spans="7:8" ht="10.5">
      <c r="G56" s="29"/>
      <c r="H56" s="29"/>
    </row>
  </sheetData>
  <sheetProtection/>
  <mergeCells count="4">
    <mergeCell ref="A3:H3"/>
    <mergeCell ref="A4:H4"/>
    <mergeCell ref="B5:E5"/>
    <mergeCell ref="B6:F6"/>
  </mergeCells>
  <printOptions horizontalCentered="1" verticalCentered="1"/>
  <pageMargins left="0.69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8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1.421875" style="4" customWidth="1"/>
    <col min="2" max="2" width="41.00390625" style="4" customWidth="1"/>
    <col min="3" max="3" width="13.57421875" style="4" customWidth="1"/>
    <col min="4" max="4" width="2.00390625" style="4" customWidth="1"/>
    <col min="5" max="5" width="0.71875" style="4" customWidth="1"/>
    <col min="6" max="6" width="10.421875" style="4" customWidth="1"/>
    <col min="7" max="7" width="12.28125" style="4" customWidth="1"/>
    <col min="8" max="8" width="12.7109375" style="4" customWidth="1"/>
    <col min="9" max="9" width="2.57421875" style="4" hidden="1" customWidth="1"/>
    <col min="10" max="10" width="11.7109375" style="4" hidden="1" customWidth="1"/>
    <col min="11" max="11" width="15.8515625" style="4" hidden="1" customWidth="1"/>
    <col min="12" max="16384" width="9.140625" style="4" customWidth="1"/>
  </cols>
  <sheetData>
    <row r="2" spans="1:11" ht="20.25" customHeight="1">
      <c r="A2" s="1" t="str">
        <f>Ajuste_Jan!A2</f>
        <v>EMPRESA ALFA</v>
      </c>
      <c r="B2" s="2"/>
      <c r="C2" s="2"/>
      <c r="D2" s="2"/>
      <c r="E2" s="2"/>
      <c r="F2" s="2"/>
      <c r="G2" s="2"/>
      <c r="H2" s="3" t="s">
        <v>57</v>
      </c>
      <c r="I2" s="2"/>
      <c r="J2" s="2"/>
      <c r="K2" s="3"/>
    </row>
    <row r="3" spans="1:11" ht="13.5" customHeight="1">
      <c r="A3" s="5" t="str">
        <f>Ajuste_Jan!A3</f>
        <v>C.N.P.J  00.000.000/0001-00</v>
      </c>
      <c r="B3" s="6"/>
      <c r="C3" s="6"/>
      <c r="D3" s="6"/>
      <c r="E3" s="6"/>
      <c r="F3" s="6"/>
      <c r="G3" s="6"/>
      <c r="H3" s="7"/>
      <c r="I3" s="6"/>
      <c r="J3" s="6"/>
      <c r="K3" s="7"/>
    </row>
    <row r="4" spans="1:11" ht="39.75" customHeight="1">
      <c r="A4" s="71" t="s">
        <v>0</v>
      </c>
      <c r="B4" s="72"/>
      <c r="C4" s="72"/>
      <c r="D4" s="72"/>
      <c r="E4" s="72"/>
      <c r="F4" s="72"/>
      <c r="G4" s="72"/>
      <c r="H4" s="73"/>
      <c r="I4" s="6"/>
      <c r="J4" s="6"/>
      <c r="K4" s="6"/>
    </row>
    <row r="5" spans="1:11" ht="22.5" customHeight="1">
      <c r="A5" s="61" t="s">
        <v>3</v>
      </c>
      <c r="B5" s="62"/>
      <c r="C5" s="62"/>
      <c r="D5" s="62"/>
      <c r="E5" s="62"/>
      <c r="F5" s="62"/>
      <c r="G5" s="62"/>
      <c r="H5" s="74"/>
      <c r="I5" s="6"/>
      <c r="J5" s="6"/>
      <c r="K5" s="6"/>
    </row>
    <row r="6" spans="1:11" s="12" customFormat="1" ht="21" customHeight="1">
      <c r="A6" s="8" t="s">
        <v>1</v>
      </c>
      <c r="B6" s="61" t="s">
        <v>4</v>
      </c>
      <c r="C6" s="62"/>
      <c r="D6" s="62"/>
      <c r="E6" s="62"/>
      <c r="F6" s="55"/>
      <c r="G6" s="8" t="s">
        <v>5</v>
      </c>
      <c r="H6" s="39" t="s">
        <v>6</v>
      </c>
      <c r="J6" s="12" t="s">
        <v>2</v>
      </c>
      <c r="K6" s="12" t="s">
        <v>37</v>
      </c>
    </row>
    <row r="7" spans="1:8" ht="21" customHeight="1">
      <c r="A7" s="44">
        <v>37098</v>
      </c>
      <c r="B7" s="56" t="s">
        <v>142</v>
      </c>
      <c r="C7" s="56"/>
      <c r="D7" s="56"/>
      <c r="E7" s="56"/>
      <c r="F7" s="57"/>
      <c r="G7" s="58"/>
      <c r="H7" s="59"/>
    </row>
    <row r="8" spans="1:8" ht="21" customHeight="1">
      <c r="A8" s="44"/>
      <c r="B8" s="56" t="s">
        <v>141</v>
      </c>
      <c r="C8" s="56"/>
      <c r="D8" s="56"/>
      <c r="E8" s="56"/>
      <c r="F8" s="57"/>
      <c r="G8" s="58">
        <v>6042</v>
      </c>
      <c r="H8" s="59"/>
    </row>
    <row r="9" spans="1:8" ht="21" customHeight="1">
      <c r="A9" s="44">
        <v>37462</v>
      </c>
      <c r="B9" s="56" t="s">
        <v>144</v>
      </c>
      <c r="C9" s="56"/>
      <c r="D9" s="56"/>
      <c r="E9" s="56"/>
      <c r="F9" s="57"/>
      <c r="G9" s="58"/>
      <c r="H9" s="59"/>
    </row>
    <row r="10" spans="1:8" ht="21" customHeight="1">
      <c r="A10" s="44"/>
      <c r="B10" s="56" t="s">
        <v>143</v>
      </c>
      <c r="C10" s="56"/>
      <c r="D10" s="56"/>
      <c r="E10" s="56"/>
      <c r="F10" s="57"/>
      <c r="G10" s="58">
        <v>319.46</v>
      </c>
      <c r="H10" s="59"/>
    </row>
    <row r="11" spans="1:8" ht="21" customHeight="1">
      <c r="A11" s="44"/>
      <c r="B11" s="56"/>
      <c r="C11" s="56"/>
      <c r="D11" s="56"/>
      <c r="E11" s="56"/>
      <c r="F11" s="57"/>
      <c r="G11" s="58"/>
      <c r="H11" s="59"/>
    </row>
    <row r="12" spans="1:8" ht="21" customHeight="1">
      <c r="A12" s="44"/>
      <c r="B12" s="56"/>
      <c r="C12" s="56"/>
      <c r="D12" s="56"/>
      <c r="E12" s="56"/>
      <c r="F12" s="57"/>
      <c r="G12" s="58"/>
      <c r="H12" s="59"/>
    </row>
    <row r="13" spans="1:8" ht="21" customHeight="1">
      <c r="A13" s="44"/>
      <c r="B13" s="56"/>
      <c r="C13" s="56"/>
      <c r="D13" s="56"/>
      <c r="E13" s="56"/>
      <c r="F13" s="57"/>
      <c r="G13" s="58"/>
      <c r="H13" s="59"/>
    </row>
    <row r="14" spans="1:8" ht="21" customHeight="1">
      <c r="A14" s="44"/>
      <c r="B14" s="56"/>
      <c r="C14" s="56"/>
      <c r="D14" s="56"/>
      <c r="E14" s="56"/>
      <c r="F14" s="57"/>
      <c r="G14" s="58"/>
      <c r="H14" s="59"/>
    </row>
    <row r="15" spans="1:8" ht="21" customHeight="1">
      <c r="A15" s="44"/>
      <c r="B15" s="56"/>
      <c r="C15" s="56"/>
      <c r="D15" s="56"/>
      <c r="E15" s="56"/>
      <c r="F15" s="57"/>
      <c r="G15" s="58"/>
      <c r="H15" s="59"/>
    </row>
    <row r="16" spans="1:8" ht="21" customHeight="1">
      <c r="A16" s="44"/>
      <c r="B16" s="56"/>
      <c r="C16" s="56"/>
      <c r="D16" s="56"/>
      <c r="E16" s="56"/>
      <c r="F16" s="57"/>
      <c r="G16" s="58"/>
      <c r="H16" s="59"/>
    </row>
    <row r="17" spans="1:8" ht="21" customHeight="1">
      <c r="A17" s="44"/>
      <c r="B17" s="56"/>
      <c r="C17" s="56"/>
      <c r="D17" s="56"/>
      <c r="E17" s="56"/>
      <c r="F17" s="57"/>
      <c r="G17" s="58"/>
      <c r="H17" s="59"/>
    </row>
    <row r="18" spans="1:8" ht="21" customHeight="1">
      <c r="A18" s="60"/>
      <c r="B18" s="75" t="s">
        <v>55</v>
      </c>
      <c r="C18" s="76"/>
      <c r="D18" s="76"/>
      <c r="E18" s="76"/>
      <c r="F18" s="57"/>
      <c r="G18" s="58">
        <f>SUM(G7:G17)</f>
        <v>6361.46</v>
      </c>
      <c r="H18" s="58">
        <f>SUM(H7:H17)</f>
        <v>0</v>
      </c>
    </row>
    <row r="20" ht="12" customHeight="1"/>
    <row r="21" ht="10.5" hidden="1"/>
    <row r="22" ht="10.5" hidden="1"/>
    <row r="23" ht="35.25" customHeight="1"/>
  </sheetData>
  <sheetProtection/>
  <mergeCells count="4">
    <mergeCell ref="A4:H4"/>
    <mergeCell ref="A5:H5"/>
    <mergeCell ref="B6:E6"/>
    <mergeCell ref="B18:E18"/>
  </mergeCells>
  <printOptions horizontalCentered="1" verticalCentered="1"/>
  <pageMargins left="0.7086614173228347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PageLayoutView="0" workbookViewId="0" topLeftCell="A1">
      <selection activeCell="G42" sqref="G42"/>
    </sheetView>
  </sheetViews>
  <sheetFormatPr defaultColWidth="9.140625" defaultRowHeight="12.75"/>
  <cols>
    <col min="1" max="1" width="10.421875" style="4" customWidth="1"/>
    <col min="2" max="2" width="47.57421875" style="4" customWidth="1"/>
    <col min="3" max="3" width="0.13671875" style="4" customWidth="1"/>
    <col min="4" max="4" width="6.8515625" style="4" customWidth="1"/>
    <col min="5" max="5" width="1.1484375" style="4" customWidth="1"/>
    <col min="6" max="6" width="4.8515625" style="4" customWidth="1"/>
    <col min="7" max="8" width="13.7109375" style="4" customWidth="1"/>
    <col min="9" max="9" width="2.57421875" style="4" hidden="1" customWidth="1"/>
    <col min="10" max="10" width="11.7109375" style="4" hidden="1" customWidth="1"/>
    <col min="11" max="16384" width="9.140625" style="4" customWidth="1"/>
  </cols>
  <sheetData>
    <row r="1" spans="1:10" ht="20.25" customHeight="1">
      <c r="A1" s="1" t="str">
        <f>Demo_Jan!A1</f>
        <v>EMPRESA ALFA</v>
      </c>
      <c r="B1" s="2"/>
      <c r="C1" s="2"/>
      <c r="D1" s="2"/>
      <c r="E1" s="2"/>
      <c r="F1" s="2"/>
      <c r="G1" s="2"/>
      <c r="H1" s="3" t="s">
        <v>58</v>
      </c>
      <c r="I1" s="2"/>
      <c r="J1" s="2"/>
    </row>
    <row r="2" spans="1:10" ht="15.75" customHeight="1">
      <c r="A2" s="5" t="str">
        <f>Demo_Jan!A2</f>
        <v>C.N.P.J  00.000.000/0001-00</v>
      </c>
      <c r="B2" s="6"/>
      <c r="C2" s="6"/>
      <c r="D2" s="6"/>
      <c r="E2" s="6"/>
      <c r="F2" s="6"/>
      <c r="G2" s="6"/>
      <c r="H2" s="7"/>
      <c r="I2" s="6"/>
      <c r="J2" s="6"/>
    </row>
    <row r="3" spans="1:10" ht="48" customHeight="1">
      <c r="A3" s="65" t="s">
        <v>0</v>
      </c>
      <c r="B3" s="66"/>
      <c r="C3" s="66"/>
      <c r="D3" s="66"/>
      <c r="E3" s="66"/>
      <c r="F3" s="66"/>
      <c r="G3" s="66"/>
      <c r="H3" s="67"/>
      <c r="I3" s="6"/>
      <c r="J3" s="6"/>
    </row>
    <row r="4" spans="1:10" ht="22.5" customHeight="1">
      <c r="A4" s="68" t="s">
        <v>3</v>
      </c>
      <c r="B4" s="69"/>
      <c r="C4" s="69"/>
      <c r="D4" s="69"/>
      <c r="E4" s="69"/>
      <c r="F4" s="69"/>
      <c r="G4" s="69"/>
      <c r="H4" s="70"/>
      <c r="I4" s="6"/>
      <c r="J4" s="6"/>
    </row>
    <row r="5" spans="1:10" s="12" customFormat="1" ht="21" customHeight="1">
      <c r="A5" s="8" t="s">
        <v>1</v>
      </c>
      <c r="B5" s="61" t="s">
        <v>4</v>
      </c>
      <c r="C5" s="62"/>
      <c r="D5" s="62"/>
      <c r="E5" s="62"/>
      <c r="F5" s="9"/>
      <c r="G5" s="10" t="s">
        <v>5</v>
      </c>
      <c r="H5" s="11" t="s">
        <v>6</v>
      </c>
      <c r="J5" s="12" t="s">
        <v>2</v>
      </c>
    </row>
    <row r="6" spans="1:8" ht="21" customHeight="1">
      <c r="A6" s="13"/>
      <c r="B6" s="63" t="s">
        <v>94</v>
      </c>
      <c r="C6" s="63"/>
      <c r="D6" s="63"/>
      <c r="E6" s="63"/>
      <c r="F6" s="64"/>
      <c r="G6" s="14"/>
      <c r="H6" s="15"/>
    </row>
    <row r="7" spans="1:8" s="20" customFormat="1" ht="21" customHeight="1">
      <c r="A7" s="16"/>
      <c r="B7" s="17"/>
      <c r="C7" s="17"/>
      <c r="D7" s="17"/>
      <c r="E7" s="17"/>
      <c r="F7" s="17"/>
      <c r="G7" s="18"/>
      <c r="H7" s="19"/>
    </row>
    <row r="8" spans="1:8" ht="10.5" hidden="1">
      <c r="A8" s="5"/>
      <c r="B8" s="6"/>
      <c r="C8" s="6"/>
      <c r="D8" s="6"/>
      <c r="E8" s="6"/>
      <c r="F8" s="6"/>
      <c r="G8" s="14"/>
      <c r="H8" s="15"/>
    </row>
    <row r="9" spans="1:8" ht="10.5" hidden="1">
      <c r="A9" s="5"/>
      <c r="B9" s="6"/>
      <c r="C9" s="6"/>
      <c r="D9" s="6"/>
      <c r="E9" s="6"/>
      <c r="F9" s="6"/>
      <c r="G9" s="14"/>
      <c r="H9" s="15"/>
    </row>
    <row r="10" spans="1:8" ht="21" customHeight="1">
      <c r="A10" s="21" t="s">
        <v>76</v>
      </c>
      <c r="B10" s="22"/>
      <c r="C10" s="6"/>
      <c r="D10" s="6"/>
      <c r="E10" s="6"/>
      <c r="F10" s="6"/>
      <c r="G10" s="14"/>
      <c r="H10" s="23">
        <v>484709.65</v>
      </c>
    </row>
    <row r="11" spans="1:8" ht="10.5">
      <c r="A11" s="5"/>
      <c r="B11" s="6"/>
      <c r="C11" s="6"/>
      <c r="D11" s="6"/>
      <c r="E11" s="6"/>
      <c r="F11" s="6"/>
      <c r="G11" s="14"/>
      <c r="H11" s="15"/>
    </row>
    <row r="12" spans="1:8" ht="21" customHeight="1">
      <c r="A12" s="21" t="s">
        <v>8</v>
      </c>
      <c r="B12" s="22"/>
      <c r="C12" s="6"/>
      <c r="D12" s="6"/>
      <c r="E12" s="6"/>
      <c r="F12" s="6"/>
      <c r="G12" s="14"/>
      <c r="H12" s="15"/>
    </row>
    <row r="13" spans="1:8" ht="15.75" customHeight="1">
      <c r="A13" s="5" t="s">
        <v>70</v>
      </c>
      <c r="B13" s="6"/>
      <c r="C13" s="6"/>
      <c r="D13" s="6"/>
      <c r="E13" s="6"/>
      <c r="F13" s="6"/>
      <c r="G13" s="14">
        <v>34869.55</v>
      </c>
      <c r="H13" s="15"/>
    </row>
    <row r="14" spans="1:8" ht="15.75" customHeight="1">
      <c r="A14" s="5" t="s">
        <v>71</v>
      </c>
      <c r="B14" s="6"/>
      <c r="C14" s="6"/>
      <c r="D14" s="6"/>
      <c r="E14" s="6"/>
      <c r="F14" s="6"/>
      <c r="G14" s="14">
        <v>63125.6</v>
      </c>
      <c r="H14" s="15"/>
    </row>
    <row r="15" spans="1:8" ht="15.75" customHeight="1">
      <c r="A15" s="5" t="s">
        <v>72</v>
      </c>
      <c r="B15" s="6"/>
      <c r="C15" s="6"/>
      <c r="D15" s="6"/>
      <c r="E15" s="6"/>
      <c r="F15" s="6"/>
      <c r="G15" s="14">
        <v>85311.59</v>
      </c>
      <c r="H15" s="15"/>
    </row>
    <row r="16" spans="1:8" ht="15.75" customHeight="1">
      <c r="A16" s="5" t="s">
        <v>133</v>
      </c>
      <c r="B16" s="6"/>
      <c r="C16" s="6"/>
      <c r="D16" s="6"/>
      <c r="E16" s="6"/>
      <c r="F16" s="6"/>
      <c r="G16" s="14">
        <v>4051.02</v>
      </c>
      <c r="H16" s="15"/>
    </row>
    <row r="17" spans="1:8" ht="15.75" customHeight="1">
      <c r="A17" s="5"/>
      <c r="B17" s="6"/>
      <c r="C17" s="6"/>
      <c r="D17" s="6"/>
      <c r="E17" s="6"/>
      <c r="F17" s="6"/>
      <c r="G17" s="14"/>
      <c r="H17" s="15"/>
    </row>
    <row r="18" spans="1:8" ht="10.5">
      <c r="A18" s="5"/>
      <c r="B18" s="31" t="s">
        <v>7</v>
      </c>
      <c r="C18" s="6"/>
      <c r="D18" s="6"/>
      <c r="E18" s="6"/>
      <c r="F18" s="6"/>
      <c r="G18" s="14"/>
      <c r="H18" s="15">
        <f>SUM(G12:G17)</f>
        <v>187357.75999999998</v>
      </c>
    </row>
    <row r="19" spans="1:8" ht="10.5">
      <c r="A19" s="5"/>
      <c r="B19" s="6"/>
      <c r="C19" s="6"/>
      <c r="D19" s="6"/>
      <c r="E19" s="6"/>
      <c r="F19" s="6"/>
      <c r="G19" s="24"/>
      <c r="H19" s="15"/>
    </row>
    <row r="20" spans="1:8" ht="21" customHeight="1">
      <c r="A20" s="21" t="s">
        <v>9</v>
      </c>
      <c r="B20" s="22"/>
      <c r="C20" s="6"/>
      <c r="D20" s="6"/>
      <c r="E20" s="6"/>
      <c r="F20" s="6"/>
      <c r="G20" s="14"/>
      <c r="H20" s="15"/>
    </row>
    <row r="21" spans="1:8" ht="15.75" customHeight="1">
      <c r="A21" s="5" t="s">
        <v>73</v>
      </c>
      <c r="B21" s="6"/>
      <c r="C21" s="6"/>
      <c r="D21" s="6"/>
      <c r="E21" s="6"/>
      <c r="F21" s="6"/>
      <c r="G21" s="14">
        <v>34869.55</v>
      </c>
      <c r="H21" s="15"/>
    </row>
    <row r="22" spans="1:8" ht="15.75" customHeight="1">
      <c r="A22" s="5" t="s">
        <v>74</v>
      </c>
      <c r="B22" s="6"/>
      <c r="C22" s="6"/>
      <c r="D22" s="6"/>
      <c r="E22" s="6"/>
      <c r="F22" s="6"/>
      <c r="G22" s="14">
        <v>18493.33</v>
      </c>
      <c r="H22" s="15"/>
    </row>
    <row r="23" spans="1:8" ht="15.75" customHeight="1">
      <c r="A23" s="5" t="s">
        <v>104</v>
      </c>
      <c r="B23" s="22"/>
      <c r="C23" s="6"/>
      <c r="D23" s="6"/>
      <c r="E23" s="6"/>
      <c r="F23" s="6"/>
      <c r="G23" s="14">
        <v>75000</v>
      </c>
      <c r="H23" s="15"/>
    </row>
    <row r="24" spans="1:8" ht="15.75" customHeight="1">
      <c r="A24" s="5"/>
      <c r="B24" s="6"/>
      <c r="C24" s="6"/>
      <c r="D24" s="6"/>
      <c r="E24" s="6"/>
      <c r="F24" s="6"/>
      <c r="G24" s="14"/>
      <c r="H24" s="15"/>
    </row>
    <row r="25" spans="1:8" ht="10.5">
      <c r="A25" s="5"/>
      <c r="B25" s="31" t="s">
        <v>10</v>
      </c>
      <c r="C25" s="6"/>
      <c r="D25" s="6"/>
      <c r="E25" s="6"/>
      <c r="F25" s="6"/>
      <c r="G25" s="14"/>
      <c r="H25" s="15">
        <f>SUM(G21:G23)</f>
        <v>128362.88</v>
      </c>
    </row>
    <row r="26" spans="1:8" ht="10.5">
      <c r="A26" s="5"/>
      <c r="B26" s="6"/>
      <c r="C26" s="6"/>
      <c r="D26" s="6"/>
      <c r="E26" s="6"/>
      <c r="F26" s="6"/>
      <c r="G26" s="24"/>
      <c r="H26" s="24"/>
    </row>
    <row r="27" spans="1:8" ht="21" customHeight="1">
      <c r="A27" s="21" t="s">
        <v>11</v>
      </c>
      <c r="B27" s="22"/>
      <c r="C27" s="6"/>
      <c r="D27" s="6"/>
      <c r="E27" s="6"/>
      <c r="F27" s="6"/>
      <c r="G27" s="14"/>
      <c r="H27" s="23">
        <f>H10+H18-H25</f>
        <v>543704.53</v>
      </c>
    </row>
    <row r="28" spans="1:8" ht="10.5">
      <c r="A28" s="5"/>
      <c r="B28" s="6"/>
      <c r="C28" s="6"/>
      <c r="D28" s="6"/>
      <c r="E28" s="6"/>
      <c r="F28" s="6"/>
      <c r="G28" s="14"/>
      <c r="H28" s="15"/>
    </row>
    <row r="29" spans="1:8" ht="21" customHeight="1">
      <c r="A29" s="21" t="s">
        <v>12</v>
      </c>
      <c r="B29" s="22"/>
      <c r="C29" s="6"/>
      <c r="D29" s="6"/>
      <c r="E29" s="6"/>
      <c r="F29" s="6"/>
      <c r="G29" s="14">
        <f>H27*30%</f>
        <v>163111.359</v>
      </c>
      <c r="H29" s="15"/>
    </row>
    <row r="30" spans="1:8" ht="12.75" customHeight="1">
      <c r="A30" s="5"/>
      <c r="B30" s="6"/>
      <c r="C30" s="6"/>
      <c r="D30" s="6"/>
      <c r="E30" s="6"/>
      <c r="F30" s="6"/>
      <c r="G30" s="14"/>
      <c r="H30" s="15"/>
    </row>
    <row r="31" spans="1:8" ht="10.5">
      <c r="A31" s="5"/>
      <c r="B31" s="31" t="s">
        <v>13</v>
      </c>
      <c r="C31" s="6"/>
      <c r="D31" s="6"/>
      <c r="E31" s="6"/>
      <c r="F31" s="6"/>
      <c r="G31" s="14"/>
      <c r="H31" s="15">
        <f>G29</f>
        <v>163111.359</v>
      </c>
    </row>
    <row r="32" spans="1:8" ht="10.5">
      <c r="A32" s="5"/>
      <c r="B32" s="6"/>
      <c r="C32" s="6"/>
      <c r="D32" s="6"/>
      <c r="E32" s="6"/>
      <c r="F32" s="6"/>
      <c r="G32" s="14"/>
      <c r="H32" s="24"/>
    </row>
    <row r="33" spans="1:8" ht="21" customHeight="1">
      <c r="A33" s="25" t="s">
        <v>69</v>
      </c>
      <c r="B33" s="26"/>
      <c r="C33" s="27"/>
      <c r="D33" s="27"/>
      <c r="E33" s="27"/>
      <c r="F33" s="27"/>
      <c r="G33" s="24"/>
      <c r="H33" s="32">
        <f>H27-H31</f>
        <v>380593.17100000003</v>
      </c>
    </row>
    <row r="34" spans="1:8" ht="10.5">
      <c r="A34" s="4" t="s">
        <v>15</v>
      </c>
      <c r="G34" s="28"/>
      <c r="H34" s="28"/>
    </row>
    <row r="35" spans="7:8" ht="10.5">
      <c r="G35" s="29"/>
      <c r="H35" s="29"/>
    </row>
    <row r="36" spans="7:8" ht="10.5">
      <c r="G36" s="29"/>
      <c r="H36" s="29"/>
    </row>
    <row r="37" spans="2:8" ht="10.5">
      <c r="B37" s="4" t="s">
        <v>95</v>
      </c>
      <c r="G37" s="29"/>
      <c r="H37" s="29"/>
    </row>
    <row r="38" spans="7:8" ht="69" customHeight="1">
      <c r="G38" s="29"/>
      <c r="H38" s="29"/>
    </row>
    <row r="39" spans="2:8" ht="10.5">
      <c r="B39" s="4" t="s">
        <v>16</v>
      </c>
      <c r="F39" s="4" t="s">
        <v>18</v>
      </c>
      <c r="G39" s="29"/>
      <c r="H39" s="29"/>
    </row>
    <row r="40" spans="2:8" ht="10.5">
      <c r="B40" s="4" t="str">
        <f>Demo_Jan!B40</f>
        <v>                 FULANO DE TAL</v>
      </c>
      <c r="F40" s="4" t="s">
        <v>17</v>
      </c>
      <c r="G40" s="29" t="str">
        <f>Demo_Jan!G40</f>
        <v>         CICRANO DE TAL</v>
      </c>
      <c r="H40" s="29"/>
    </row>
    <row r="41" spans="2:8" ht="10.5">
      <c r="B41" s="30" t="s">
        <v>23</v>
      </c>
      <c r="F41" s="4" t="s">
        <v>22</v>
      </c>
      <c r="G41" s="29"/>
      <c r="H41" s="29"/>
    </row>
    <row r="42" spans="6:8" ht="10.5">
      <c r="F42" s="4" t="s">
        <v>19</v>
      </c>
      <c r="G42" s="29" t="str">
        <f>Demo_Jan!G42</f>
        <v>      C.R.C. :   1SP 100000/0-9</v>
      </c>
      <c r="H42" s="29"/>
    </row>
    <row r="43" spans="7:8" ht="10.5">
      <c r="G43" s="29"/>
      <c r="H43" s="29"/>
    </row>
    <row r="44" spans="7:8" ht="10.5">
      <c r="G44" s="29"/>
      <c r="H44" s="29"/>
    </row>
    <row r="45" spans="7:8" ht="10.5">
      <c r="G45" s="29"/>
      <c r="H45" s="29"/>
    </row>
    <row r="46" spans="7:8" ht="10.5">
      <c r="G46" s="29"/>
      <c r="H46" s="29"/>
    </row>
    <row r="47" spans="7:8" ht="10.5">
      <c r="G47" s="29"/>
      <c r="H47" s="29"/>
    </row>
    <row r="48" spans="7:8" ht="10.5">
      <c r="G48" s="29"/>
      <c r="H48" s="29"/>
    </row>
    <row r="49" spans="7:8" ht="10.5">
      <c r="G49" s="29"/>
      <c r="H49" s="29"/>
    </row>
    <row r="50" spans="7:8" ht="10.5">
      <c r="G50" s="29"/>
      <c r="H50" s="29"/>
    </row>
    <row r="51" spans="7:8" ht="10.5">
      <c r="G51" s="29"/>
      <c r="H51" s="29"/>
    </row>
    <row r="52" spans="7:8" ht="10.5">
      <c r="G52" s="29"/>
      <c r="H52" s="29"/>
    </row>
    <row r="53" spans="7:8" ht="10.5">
      <c r="G53" s="29"/>
      <c r="H53" s="29"/>
    </row>
    <row r="54" spans="7:8" ht="10.5">
      <c r="G54" s="29"/>
      <c r="H54" s="29"/>
    </row>
    <row r="55" spans="7:8" ht="10.5">
      <c r="G55" s="29"/>
      <c r="H55" s="29"/>
    </row>
    <row r="56" spans="7:8" ht="10.5">
      <c r="G56" s="29"/>
      <c r="H56" s="29"/>
    </row>
  </sheetData>
  <sheetProtection/>
  <mergeCells count="4">
    <mergeCell ref="A3:H3"/>
    <mergeCell ref="A4:H4"/>
    <mergeCell ref="B5:E5"/>
    <mergeCell ref="B6:F6"/>
  </mergeCells>
  <printOptions horizontalCentered="1" verticalCentered="1"/>
  <pageMargins left="0.74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8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1.421875" style="4" customWidth="1"/>
    <col min="2" max="2" width="41.00390625" style="4" customWidth="1"/>
    <col min="3" max="3" width="13.57421875" style="4" customWidth="1"/>
    <col min="4" max="4" width="3.00390625" style="4" customWidth="1"/>
    <col min="5" max="5" width="0.13671875" style="4" hidden="1" customWidth="1"/>
    <col min="6" max="6" width="10.421875" style="4" customWidth="1"/>
    <col min="7" max="7" width="12.28125" style="4" customWidth="1"/>
    <col min="8" max="8" width="12.7109375" style="4" customWidth="1"/>
    <col min="9" max="9" width="2.57421875" style="4" hidden="1" customWidth="1"/>
    <col min="10" max="10" width="11.7109375" style="4" hidden="1" customWidth="1"/>
    <col min="11" max="11" width="15.8515625" style="4" hidden="1" customWidth="1"/>
    <col min="12" max="16384" width="9.140625" style="4" customWidth="1"/>
  </cols>
  <sheetData>
    <row r="2" spans="1:11" ht="20.25" customHeight="1">
      <c r="A2" s="1" t="str">
        <f>Ajuste_Jan!A2</f>
        <v>EMPRESA ALFA</v>
      </c>
      <c r="B2" s="2"/>
      <c r="C2" s="2"/>
      <c r="D2" s="2"/>
      <c r="E2" s="2"/>
      <c r="F2" s="2"/>
      <c r="G2" s="2"/>
      <c r="H2" s="3" t="s">
        <v>59</v>
      </c>
      <c r="I2" s="2"/>
      <c r="J2" s="2"/>
      <c r="K2" s="3"/>
    </row>
    <row r="3" spans="1:11" ht="13.5" customHeight="1">
      <c r="A3" s="5" t="str">
        <f>Ajuste_Jan!A3</f>
        <v>C.N.P.J  00.000.000/0001-00</v>
      </c>
      <c r="B3" s="6"/>
      <c r="C3" s="6"/>
      <c r="D3" s="6"/>
      <c r="E3" s="6"/>
      <c r="F3" s="6"/>
      <c r="G3" s="6"/>
      <c r="H3" s="7"/>
      <c r="I3" s="6"/>
      <c r="J3" s="6"/>
      <c r="K3" s="7"/>
    </row>
    <row r="4" spans="1:11" ht="39.75" customHeight="1">
      <c r="A4" s="71" t="s">
        <v>0</v>
      </c>
      <c r="B4" s="72"/>
      <c r="C4" s="72"/>
      <c r="D4" s="72"/>
      <c r="E4" s="72"/>
      <c r="F4" s="72"/>
      <c r="G4" s="72"/>
      <c r="H4" s="73"/>
      <c r="I4" s="6"/>
      <c r="J4" s="6"/>
      <c r="K4" s="6"/>
    </row>
    <row r="5" spans="1:11" ht="22.5" customHeight="1">
      <c r="A5" s="61" t="s">
        <v>3</v>
      </c>
      <c r="B5" s="62"/>
      <c r="C5" s="62"/>
      <c r="D5" s="62"/>
      <c r="E5" s="62"/>
      <c r="F5" s="62"/>
      <c r="G5" s="62"/>
      <c r="H5" s="74"/>
      <c r="I5" s="6"/>
      <c r="J5" s="6"/>
      <c r="K5" s="6"/>
    </row>
    <row r="6" spans="1:11" s="12" customFormat="1" ht="21" customHeight="1">
      <c r="A6" s="8" t="s">
        <v>1</v>
      </c>
      <c r="B6" s="61" t="s">
        <v>4</v>
      </c>
      <c r="C6" s="62"/>
      <c r="D6" s="62"/>
      <c r="E6" s="62"/>
      <c r="F6" s="55"/>
      <c r="G6" s="8" t="s">
        <v>5</v>
      </c>
      <c r="H6" s="39" t="s">
        <v>6</v>
      </c>
      <c r="J6" s="12" t="s">
        <v>2</v>
      </c>
      <c r="K6" s="12" t="s">
        <v>37</v>
      </c>
    </row>
    <row r="7" spans="1:8" ht="21" customHeight="1">
      <c r="A7" s="44">
        <v>37491</v>
      </c>
      <c r="B7" s="56" t="s">
        <v>78</v>
      </c>
      <c r="C7" s="56"/>
      <c r="D7" s="56"/>
      <c r="E7" s="56"/>
      <c r="F7" s="57"/>
      <c r="G7" s="58"/>
      <c r="H7" s="59"/>
    </row>
    <row r="8" spans="1:8" ht="21" customHeight="1">
      <c r="A8" s="44"/>
      <c r="B8" s="56" t="s">
        <v>122</v>
      </c>
      <c r="C8" s="56"/>
      <c r="D8" s="56"/>
      <c r="E8" s="56"/>
      <c r="F8" s="57"/>
      <c r="G8" s="58">
        <v>20831.6</v>
      </c>
      <c r="H8" s="59"/>
    </row>
    <row r="9" spans="1:8" ht="21" customHeight="1">
      <c r="A9" s="44">
        <v>37490</v>
      </c>
      <c r="B9" s="56" t="s">
        <v>139</v>
      </c>
      <c r="C9" s="56"/>
      <c r="D9" s="56"/>
      <c r="E9" s="56"/>
      <c r="F9" s="57"/>
      <c r="G9" s="58"/>
      <c r="H9" s="59"/>
    </row>
    <row r="10" spans="1:8" ht="21" customHeight="1">
      <c r="A10" s="44"/>
      <c r="B10" s="56" t="s">
        <v>145</v>
      </c>
      <c r="C10" s="56"/>
      <c r="D10" s="56"/>
      <c r="E10" s="56"/>
      <c r="F10" s="57"/>
      <c r="G10" s="58">
        <v>2861.59</v>
      </c>
      <c r="H10" s="59"/>
    </row>
    <row r="11" spans="1:8" ht="21" customHeight="1">
      <c r="A11" s="44">
        <v>37490</v>
      </c>
      <c r="B11" s="56" t="s">
        <v>146</v>
      </c>
      <c r="C11" s="56"/>
      <c r="D11" s="56"/>
      <c r="E11" s="56"/>
      <c r="F11" s="57"/>
      <c r="G11" s="58"/>
      <c r="H11" s="59"/>
    </row>
    <row r="12" spans="1:8" ht="21" customHeight="1">
      <c r="A12" s="44"/>
      <c r="B12" s="56" t="s">
        <v>143</v>
      </c>
      <c r="C12" s="56"/>
      <c r="D12" s="56"/>
      <c r="E12" s="56"/>
      <c r="F12" s="57"/>
      <c r="G12" s="58">
        <v>1413.12</v>
      </c>
      <c r="H12" s="59"/>
    </row>
    <row r="13" spans="1:8" ht="21" customHeight="1">
      <c r="A13" s="44"/>
      <c r="B13" s="56"/>
      <c r="C13" s="56"/>
      <c r="D13" s="56"/>
      <c r="E13" s="56"/>
      <c r="F13" s="57"/>
      <c r="G13" s="58"/>
      <c r="H13" s="59"/>
    </row>
    <row r="14" spans="1:8" ht="21" customHeight="1">
      <c r="A14" s="44"/>
      <c r="B14" s="56"/>
      <c r="C14" s="56"/>
      <c r="D14" s="56"/>
      <c r="E14" s="56"/>
      <c r="F14" s="57"/>
      <c r="G14" s="58"/>
      <c r="H14" s="59"/>
    </row>
    <row r="15" spans="1:8" ht="21" customHeight="1">
      <c r="A15" s="44"/>
      <c r="B15" s="56"/>
      <c r="C15" s="56"/>
      <c r="D15" s="56"/>
      <c r="E15" s="56"/>
      <c r="F15" s="57"/>
      <c r="G15" s="58"/>
      <c r="H15" s="59"/>
    </row>
    <row r="16" spans="1:8" ht="21" customHeight="1">
      <c r="A16" s="44"/>
      <c r="B16" s="56"/>
      <c r="C16" s="56"/>
      <c r="D16" s="56"/>
      <c r="E16" s="56"/>
      <c r="F16" s="57"/>
      <c r="G16" s="58"/>
      <c r="H16" s="59"/>
    </row>
    <row r="17" spans="1:8" ht="21" customHeight="1">
      <c r="A17" s="44"/>
      <c r="B17" s="56"/>
      <c r="C17" s="56"/>
      <c r="D17" s="56"/>
      <c r="E17" s="56"/>
      <c r="F17" s="57"/>
      <c r="G17" s="58"/>
      <c r="H17" s="59"/>
    </row>
    <row r="18" spans="1:8" ht="21" customHeight="1">
      <c r="A18" s="60"/>
      <c r="B18" s="75" t="s">
        <v>55</v>
      </c>
      <c r="C18" s="76"/>
      <c r="D18" s="76"/>
      <c r="E18" s="76"/>
      <c r="F18" s="57"/>
      <c r="G18" s="58">
        <f>SUM(G7:G17)</f>
        <v>25106.309999999998</v>
      </c>
      <c r="H18" s="58">
        <f>SUM(H7:H17)</f>
        <v>0</v>
      </c>
    </row>
    <row r="20" ht="12" customHeight="1"/>
    <row r="21" ht="10.5" hidden="1"/>
    <row r="22" ht="10.5" hidden="1"/>
    <row r="23" ht="35.25" customHeight="1"/>
  </sheetData>
  <sheetProtection/>
  <mergeCells count="4">
    <mergeCell ref="A4:H4"/>
    <mergeCell ref="A5:H5"/>
    <mergeCell ref="B6:E6"/>
    <mergeCell ref="B18:E18"/>
  </mergeCells>
  <printOptions horizontalCentered="1" verticalCentered="1"/>
  <pageMargins left="0.7086614173228347" right="0.2362204724409449" top="0.984251968503937" bottom="0.98425196850393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7"/>
  <sheetViews>
    <sheetView showGridLines="0" zoomScalePageLayoutView="0" workbookViewId="0" topLeftCell="A1">
      <selection activeCell="F45" sqref="F45"/>
    </sheetView>
  </sheetViews>
  <sheetFormatPr defaultColWidth="9.140625" defaultRowHeight="12.75"/>
  <cols>
    <col min="1" max="1" width="10.421875" style="4" customWidth="1"/>
    <col min="2" max="2" width="47.57421875" style="4" customWidth="1"/>
    <col min="3" max="3" width="0.13671875" style="4" customWidth="1"/>
    <col min="4" max="4" width="6.8515625" style="4" customWidth="1"/>
    <col min="5" max="5" width="1.1484375" style="4" customWidth="1"/>
    <col min="6" max="6" width="4.8515625" style="4" customWidth="1"/>
    <col min="7" max="8" width="13.7109375" style="4" customWidth="1"/>
    <col min="9" max="9" width="2.57421875" style="4" hidden="1" customWidth="1"/>
    <col min="10" max="10" width="11.7109375" style="4" hidden="1" customWidth="1"/>
    <col min="11" max="16384" width="9.140625" style="4" customWidth="1"/>
  </cols>
  <sheetData>
    <row r="1" spans="1:10" ht="20.25" customHeight="1">
      <c r="A1" s="1" t="str">
        <f>Demo_Jan!A1</f>
        <v>EMPRESA ALFA</v>
      </c>
      <c r="B1" s="2"/>
      <c r="C1" s="2"/>
      <c r="D1" s="2"/>
      <c r="E1" s="2"/>
      <c r="F1" s="2"/>
      <c r="G1" s="2"/>
      <c r="H1" s="3" t="s">
        <v>60</v>
      </c>
      <c r="I1" s="2"/>
      <c r="J1" s="2"/>
    </row>
    <row r="2" spans="1:10" ht="15.75" customHeight="1">
      <c r="A2" s="5" t="str">
        <f>Demo_Jan!A2</f>
        <v>C.N.P.J  00.000.000/0001-00</v>
      </c>
      <c r="B2" s="6"/>
      <c r="C2" s="6"/>
      <c r="D2" s="6"/>
      <c r="E2" s="6"/>
      <c r="F2" s="6"/>
      <c r="G2" s="6"/>
      <c r="H2" s="7"/>
      <c r="I2" s="6"/>
      <c r="J2" s="6"/>
    </row>
    <row r="3" spans="1:10" ht="48" customHeight="1">
      <c r="A3" s="65" t="s">
        <v>0</v>
      </c>
      <c r="B3" s="66"/>
      <c r="C3" s="66"/>
      <c r="D3" s="66"/>
      <c r="E3" s="66"/>
      <c r="F3" s="66"/>
      <c r="G3" s="66"/>
      <c r="H3" s="67"/>
      <c r="I3" s="6"/>
      <c r="J3" s="6"/>
    </row>
    <row r="4" spans="1:10" ht="22.5" customHeight="1">
      <c r="A4" s="68" t="s">
        <v>3</v>
      </c>
      <c r="B4" s="69"/>
      <c r="C4" s="69"/>
      <c r="D4" s="69"/>
      <c r="E4" s="69"/>
      <c r="F4" s="69"/>
      <c r="G4" s="69"/>
      <c r="H4" s="70"/>
      <c r="I4" s="6"/>
      <c r="J4" s="6"/>
    </row>
    <row r="5" spans="1:10" s="12" customFormat="1" ht="21" customHeight="1">
      <c r="A5" s="8" t="s">
        <v>1</v>
      </c>
      <c r="B5" s="61" t="s">
        <v>4</v>
      </c>
      <c r="C5" s="62"/>
      <c r="D5" s="62"/>
      <c r="E5" s="62"/>
      <c r="F5" s="9"/>
      <c r="G5" s="10" t="s">
        <v>5</v>
      </c>
      <c r="H5" s="11" t="s">
        <v>6</v>
      </c>
      <c r="J5" s="12" t="s">
        <v>2</v>
      </c>
    </row>
    <row r="6" spans="1:8" ht="21" customHeight="1">
      <c r="A6" s="13"/>
      <c r="B6" s="63" t="s">
        <v>96</v>
      </c>
      <c r="C6" s="63"/>
      <c r="D6" s="63"/>
      <c r="E6" s="63"/>
      <c r="F6" s="64"/>
      <c r="G6" s="14"/>
      <c r="H6" s="15"/>
    </row>
    <row r="7" spans="1:8" s="20" customFormat="1" ht="21" customHeight="1">
      <c r="A7" s="16"/>
      <c r="B7" s="17"/>
      <c r="C7" s="17"/>
      <c r="D7" s="17"/>
      <c r="E7" s="17"/>
      <c r="F7" s="17"/>
      <c r="G7" s="18"/>
      <c r="H7" s="19"/>
    </row>
    <row r="8" spans="1:8" ht="10.5" hidden="1">
      <c r="A8" s="5"/>
      <c r="B8" s="6"/>
      <c r="C8" s="6"/>
      <c r="D8" s="6"/>
      <c r="E8" s="6"/>
      <c r="F8" s="6"/>
      <c r="G8" s="14"/>
      <c r="H8" s="15"/>
    </row>
    <row r="9" spans="1:8" ht="10.5" hidden="1">
      <c r="A9" s="5"/>
      <c r="B9" s="6"/>
      <c r="C9" s="6"/>
      <c r="D9" s="6"/>
      <c r="E9" s="6"/>
      <c r="F9" s="6"/>
      <c r="G9" s="14"/>
      <c r="H9" s="15"/>
    </row>
    <row r="10" spans="1:8" ht="21" customHeight="1">
      <c r="A10" s="21" t="s">
        <v>76</v>
      </c>
      <c r="B10" s="22"/>
      <c r="C10" s="6"/>
      <c r="D10" s="6"/>
      <c r="E10" s="6"/>
      <c r="F10" s="6"/>
      <c r="G10" s="14"/>
      <c r="H10" s="23">
        <v>704159.52</v>
      </c>
    </row>
    <row r="11" spans="1:8" ht="10.5">
      <c r="A11" s="5"/>
      <c r="B11" s="6"/>
      <c r="C11" s="6"/>
      <c r="D11" s="6"/>
      <c r="E11" s="6"/>
      <c r="F11" s="6"/>
      <c r="G11" s="14"/>
      <c r="H11" s="15"/>
    </row>
    <row r="12" spans="1:8" ht="21" customHeight="1">
      <c r="A12" s="21" t="s">
        <v>8</v>
      </c>
      <c r="B12" s="22"/>
      <c r="C12" s="6"/>
      <c r="D12" s="6"/>
      <c r="E12" s="6"/>
      <c r="F12" s="6"/>
      <c r="G12" s="14"/>
      <c r="H12" s="15"/>
    </row>
    <row r="13" spans="1:8" ht="15.75" customHeight="1">
      <c r="A13" s="5" t="s">
        <v>70</v>
      </c>
      <c r="B13" s="6"/>
      <c r="C13" s="6"/>
      <c r="D13" s="6"/>
      <c r="E13" s="6"/>
      <c r="F13" s="6"/>
      <c r="G13" s="14">
        <v>34869.55</v>
      </c>
      <c r="H13" s="15"/>
    </row>
    <row r="14" spans="1:8" ht="15.75" customHeight="1">
      <c r="A14" s="5" t="s">
        <v>71</v>
      </c>
      <c r="B14" s="6"/>
      <c r="C14" s="6"/>
      <c r="D14" s="6"/>
      <c r="E14" s="6"/>
      <c r="F14" s="6"/>
      <c r="G14" s="14">
        <v>71275.86</v>
      </c>
      <c r="H14" s="15"/>
    </row>
    <row r="15" spans="1:8" ht="15.75" customHeight="1">
      <c r="A15" s="5" t="s">
        <v>72</v>
      </c>
      <c r="B15" s="6"/>
      <c r="C15" s="6"/>
      <c r="D15" s="6"/>
      <c r="E15" s="6"/>
      <c r="F15" s="6"/>
      <c r="G15" s="14">
        <v>81678.14</v>
      </c>
      <c r="H15" s="15"/>
    </row>
    <row r="16" spans="1:8" ht="15.75" customHeight="1">
      <c r="A16" s="5" t="s">
        <v>133</v>
      </c>
      <c r="B16" s="6"/>
      <c r="C16" s="6"/>
      <c r="D16" s="6"/>
      <c r="E16" s="6"/>
      <c r="F16" s="6"/>
      <c r="G16" s="14">
        <v>6774.17</v>
      </c>
      <c r="H16" s="15"/>
    </row>
    <row r="17" spans="1:8" ht="15.75" customHeight="1">
      <c r="A17" s="5"/>
      <c r="B17" s="6"/>
      <c r="C17" s="6"/>
      <c r="D17" s="6"/>
      <c r="E17" s="6"/>
      <c r="F17" s="6"/>
      <c r="G17" s="14"/>
      <c r="H17" s="15"/>
    </row>
    <row r="18" spans="1:8" ht="10.5">
      <c r="A18" s="5"/>
      <c r="B18" s="31" t="s">
        <v>7</v>
      </c>
      <c r="C18" s="6"/>
      <c r="D18" s="6"/>
      <c r="E18" s="6"/>
      <c r="F18" s="6"/>
      <c r="G18" s="14"/>
      <c r="H18" s="15">
        <f>SUM(G13:G16)</f>
        <v>194597.72</v>
      </c>
    </row>
    <row r="19" spans="1:8" ht="10.5">
      <c r="A19" s="5"/>
      <c r="B19" s="6"/>
      <c r="C19" s="6"/>
      <c r="D19" s="6"/>
      <c r="E19" s="6"/>
      <c r="F19" s="6"/>
      <c r="G19" s="24"/>
      <c r="H19" s="15"/>
    </row>
    <row r="20" spans="1:8" ht="21" customHeight="1">
      <c r="A20" s="21" t="s">
        <v>9</v>
      </c>
      <c r="B20" s="22"/>
      <c r="C20" s="6"/>
      <c r="D20" s="6"/>
      <c r="E20" s="6"/>
      <c r="F20" s="6"/>
      <c r="G20" s="14"/>
      <c r="H20" s="15"/>
    </row>
    <row r="21" spans="1:8" ht="15.75" customHeight="1">
      <c r="A21" s="5" t="s">
        <v>73</v>
      </c>
      <c r="B21" s="6"/>
      <c r="C21" s="6"/>
      <c r="D21" s="6"/>
      <c r="E21" s="6"/>
      <c r="F21" s="6"/>
      <c r="G21" s="14">
        <v>34869.55</v>
      </c>
      <c r="H21" s="15"/>
    </row>
    <row r="22" spans="1:8" ht="15.75" customHeight="1">
      <c r="A22" s="5" t="s">
        <v>74</v>
      </c>
      <c r="B22" s="6"/>
      <c r="C22" s="6"/>
      <c r="D22" s="6"/>
      <c r="E22" s="6"/>
      <c r="F22" s="6"/>
      <c r="G22" s="14">
        <v>18493.33</v>
      </c>
      <c r="H22" s="15"/>
    </row>
    <row r="23" spans="1:8" ht="15.75" customHeight="1">
      <c r="A23" s="5" t="s">
        <v>104</v>
      </c>
      <c r="B23" s="22"/>
      <c r="C23" s="6"/>
      <c r="D23" s="6"/>
      <c r="E23" s="6"/>
      <c r="F23" s="6"/>
      <c r="G23" s="14">
        <v>75000</v>
      </c>
      <c r="H23" s="15"/>
    </row>
    <row r="24" spans="1:8" ht="15.75" customHeight="1">
      <c r="A24" s="5"/>
      <c r="B24" s="6"/>
      <c r="C24" s="6"/>
      <c r="D24" s="6"/>
      <c r="E24" s="6"/>
      <c r="F24" s="6"/>
      <c r="G24" s="14"/>
      <c r="H24" s="15"/>
    </row>
    <row r="25" spans="1:8" ht="10.5">
      <c r="A25" s="5"/>
      <c r="B25" s="31" t="s">
        <v>10</v>
      </c>
      <c r="C25" s="6"/>
      <c r="D25" s="6"/>
      <c r="E25" s="6"/>
      <c r="F25" s="6"/>
      <c r="G25" s="14"/>
      <c r="H25" s="15">
        <f>SUM(G21:G23)</f>
        <v>128362.88</v>
      </c>
    </row>
    <row r="26" spans="1:8" ht="10.5">
      <c r="A26" s="5"/>
      <c r="B26" s="6"/>
      <c r="C26" s="6"/>
      <c r="D26" s="6"/>
      <c r="E26" s="6"/>
      <c r="F26" s="6"/>
      <c r="G26" s="24"/>
      <c r="H26" s="24"/>
    </row>
    <row r="27" spans="1:8" ht="21" customHeight="1">
      <c r="A27" s="21" t="s">
        <v>11</v>
      </c>
      <c r="B27" s="22"/>
      <c r="C27" s="6"/>
      <c r="D27" s="6"/>
      <c r="E27" s="6"/>
      <c r="F27" s="6"/>
      <c r="G27" s="14"/>
      <c r="H27" s="23">
        <f>H10+H18-H25</f>
        <v>770394.36</v>
      </c>
    </row>
    <row r="28" spans="1:8" ht="10.5">
      <c r="A28" s="5"/>
      <c r="B28" s="6"/>
      <c r="C28" s="6"/>
      <c r="D28" s="6"/>
      <c r="E28" s="6"/>
      <c r="F28" s="6"/>
      <c r="G28" s="14"/>
      <c r="H28" s="15"/>
    </row>
    <row r="29" spans="1:8" ht="21" customHeight="1">
      <c r="A29" s="21" t="s">
        <v>12</v>
      </c>
      <c r="B29" s="22"/>
      <c r="C29" s="6"/>
      <c r="D29" s="6"/>
      <c r="E29" s="6"/>
      <c r="F29" s="6"/>
      <c r="G29" s="14"/>
      <c r="H29" s="15"/>
    </row>
    <row r="30" spans="1:8" ht="15.75" customHeight="1">
      <c r="A30" s="5" t="s">
        <v>52</v>
      </c>
      <c r="B30" s="6"/>
      <c r="C30" s="6"/>
      <c r="D30" s="6"/>
      <c r="E30" s="6"/>
      <c r="F30" s="6"/>
      <c r="G30" s="14">
        <f>H27*30%</f>
        <v>231118.308</v>
      </c>
      <c r="H30" s="15"/>
    </row>
    <row r="31" spans="1:8" ht="12.75" customHeight="1">
      <c r="A31" s="5"/>
      <c r="B31" s="6"/>
      <c r="C31" s="6"/>
      <c r="D31" s="6"/>
      <c r="E31" s="6"/>
      <c r="F31" s="6"/>
      <c r="G31" s="14"/>
      <c r="H31" s="15"/>
    </row>
    <row r="32" spans="1:8" ht="10.5">
      <c r="A32" s="5"/>
      <c r="B32" s="31" t="s">
        <v>13</v>
      </c>
      <c r="C32" s="6"/>
      <c r="D32" s="6"/>
      <c r="E32" s="6"/>
      <c r="F32" s="6"/>
      <c r="G32" s="14"/>
      <c r="H32" s="15">
        <f>SUM(G29:G31)</f>
        <v>231118.308</v>
      </c>
    </row>
    <row r="33" spans="1:8" ht="10.5">
      <c r="A33" s="5"/>
      <c r="B33" s="6"/>
      <c r="C33" s="6"/>
      <c r="D33" s="6"/>
      <c r="E33" s="6"/>
      <c r="F33" s="6"/>
      <c r="G33" s="14"/>
      <c r="H33" s="24"/>
    </row>
    <row r="34" spans="1:8" ht="21" customHeight="1">
      <c r="A34" s="25" t="s">
        <v>69</v>
      </c>
      <c r="B34" s="26"/>
      <c r="C34" s="27"/>
      <c r="D34" s="27"/>
      <c r="E34" s="27"/>
      <c r="F34" s="27"/>
      <c r="G34" s="24"/>
      <c r="H34" s="32">
        <f>H27-H32</f>
        <v>539276.052</v>
      </c>
    </row>
    <row r="35" spans="1:8" ht="10.5">
      <c r="A35" s="4" t="s">
        <v>15</v>
      </c>
      <c r="G35" s="28"/>
      <c r="H35" s="28"/>
    </row>
    <row r="36" spans="7:8" ht="10.5">
      <c r="G36" s="29"/>
      <c r="H36" s="29"/>
    </row>
    <row r="37" spans="7:8" ht="10.5">
      <c r="G37" s="29"/>
      <c r="H37" s="29"/>
    </row>
    <row r="38" spans="2:8" ht="10.5">
      <c r="B38" s="4" t="s">
        <v>97</v>
      </c>
      <c r="G38" s="29"/>
      <c r="H38" s="29"/>
    </row>
    <row r="39" spans="7:8" ht="69" customHeight="1">
      <c r="G39" s="29"/>
      <c r="H39" s="29"/>
    </row>
    <row r="40" spans="2:8" ht="10.5">
      <c r="B40" s="4" t="s">
        <v>16</v>
      </c>
      <c r="F40" s="4" t="s">
        <v>18</v>
      </c>
      <c r="G40" s="29"/>
      <c r="H40" s="29"/>
    </row>
    <row r="41" spans="2:8" ht="10.5">
      <c r="B41" s="4" t="str">
        <f>Demo_Jan!B40</f>
        <v>                 FULANO DE TAL</v>
      </c>
      <c r="F41" s="4" t="s">
        <v>17</v>
      </c>
      <c r="G41" s="29" t="str">
        <f>Demo_Jan!G40</f>
        <v>         CICRANO DE TAL</v>
      </c>
      <c r="H41" s="29"/>
    </row>
    <row r="42" spans="2:8" ht="10.5">
      <c r="B42" s="30" t="s">
        <v>23</v>
      </c>
      <c r="F42" s="4" t="s">
        <v>22</v>
      </c>
      <c r="G42" s="29"/>
      <c r="H42" s="29"/>
    </row>
    <row r="43" spans="6:8" ht="10.5">
      <c r="F43" s="4" t="s">
        <v>19</v>
      </c>
      <c r="G43" s="29" t="str">
        <f>Demo_Jan!G42</f>
        <v>      C.R.C. :   1SP 100000/0-9</v>
      </c>
      <c r="H43" s="29"/>
    </row>
    <row r="44" spans="7:8" ht="10.5">
      <c r="G44" s="29"/>
      <c r="H44" s="29"/>
    </row>
    <row r="45" spans="7:8" ht="10.5">
      <c r="G45" s="29"/>
      <c r="H45" s="29"/>
    </row>
    <row r="46" spans="7:8" ht="10.5">
      <c r="G46" s="29"/>
      <c r="H46" s="29"/>
    </row>
    <row r="47" spans="7:8" ht="10.5">
      <c r="G47" s="29"/>
      <c r="H47" s="29"/>
    </row>
    <row r="48" spans="7:8" ht="10.5">
      <c r="G48" s="29"/>
      <c r="H48" s="29"/>
    </row>
    <row r="49" spans="7:8" ht="10.5">
      <c r="G49" s="29"/>
      <c r="H49" s="29"/>
    </row>
    <row r="50" spans="7:8" ht="10.5">
      <c r="G50" s="29"/>
      <c r="H50" s="29"/>
    </row>
    <row r="51" spans="7:8" ht="10.5">
      <c r="G51" s="29"/>
      <c r="H51" s="29"/>
    </row>
    <row r="52" spans="7:8" ht="10.5">
      <c r="G52" s="29"/>
      <c r="H52" s="29"/>
    </row>
    <row r="53" spans="7:8" ht="10.5">
      <c r="G53" s="29"/>
      <c r="H53" s="29"/>
    </row>
    <row r="54" spans="7:8" ht="10.5">
      <c r="G54" s="29"/>
      <c r="H54" s="29"/>
    </row>
    <row r="55" spans="7:8" ht="10.5">
      <c r="G55" s="29"/>
      <c r="H55" s="29"/>
    </row>
    <row r="56" spans="7:8" ht="10.5">
      <c r="G56" s="29"/>
      <c r="H56" s="29"/>
    </row>
    <row r="57" spans="7:8" ht="10.5">
      <c r="G57" s="29"/>
      <c r="H57" s="29"/>
    </row>
  </sheetData>
  <sheetProtection/>
  <mergeCells count="4">
    <mergeCell ref="A3:H3"/>
    <mergeCell ref="A4:H4"/>
    <mergeCell ref="B5:E5"/>
    <mergeCell ref="B6:F6"/>
  </mergeCells>
  <printOptions horizontalCentered="1" verticalCentered="1"/>
  <pageMargins left="0.71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18"/>
  <sheetViews>
    <sheetView showGridLines="0" zoomScalePageLayoutView="0" workbookViewId="0" topLeftCell="A1">
      <selection activeCell="A20" sqref="A20"/>
    </sheetView>
  </sheetViews>
  <sheetFormatPr defaultColWidth="9.140625" defaultRowHeight="12.75"/>
  <cols>
    <col min="1" max="1" width="11.421875" style="4" customWidth="1"/>
    <col min="2" max="2" width="41.00390625" style="4" customWidth="1"/>
    <col min="3" max="3" width="13.57421875" style="4" customWidth="1"/>
    <col min="4" max="4" width="2.57421875" style="4" customWidth="1"/>
    <col min="5" max="5" width="0.13671875" style="4" hidden="1" customWidth="1"/>
    <col min="6" max="6" width="10.421875" style="4" customWidth="1"/>
    <col min="7" max="7" width="12.28125" style="4" customWidth="1"/>
    <col min="8" max="8" width="12.7109375" style="4" customWidth="1"/>
    <col min="9" max="9" width="2.57421875" style="4" hidden="1" customWidth="1"/>
    <col min="10" max="10" width="11.7109375" style="4" hidden="1" customWidth="1"/>
    <col min="11" max="11" width="15.8515625" style="4" hidden="1" customWidth="1"/>
    <col min="12" max="16384" width="9.140625" style="4" customWidth="1"/>
  </cols>
  <sheetData>
    <row r="2" spans="1:11" ht="20.25" customHeight="1">
      <c r="A2" s="1" t="str">
        <f>Demo_Jan!A1</f>
        <v>EMPRESA ALFA</v>
      </c>
      <c r="B2" s="2"/>
      <c r="C2" s="2"/>
      <c r="D2" s="2"/>
      <c r="E2" s="2"/>
      <c r="F2" s="2"/>
      <c r="G2" s="2"/>
      <c r="H2" s="3" t="s">
        <v>61</v>
      </c>
      <c r="I2" s="2"/>
      <c r="J2" s="2"/>
      <c r="K2" s="3"/>
    </row>
    <row r="3" spans="1:11" ht="13.5" customHeight="1">
      <c r="A3" s="5" t="str">
        <f>Demo_Jan!A2</f>
        <v>C.N.P.J  00.000.000/0001-00</v>
      </c>
      <c r="B3" s="6"/>
      <c r="C3" s="6"/>
      <c r="D3" s="6"/>
      <c r="E3" s="6"/>
      <c r="F3" s="6"/>
      <c r="G3" s="6"/>
      <c r="H3" s="7"/>
      <c r="I3" s="6"/>
      <c r="J3" s="6"/>
      <c r="K3" s="7"/>
    </row>
    <row r="4" spans="1:11" ht="39.75" customHeight="1">
      <c r="A4" s="71" t="s">
        <v>0</v>
      </c>
      <c r="B4" s="72"/>
      <c r="C4" s="72"/>
      <c r="D4" s="72"/>
      <c r="E4" s="72"/>
      <c r="F4" s="72"/>
      <c r="G4" s="72"/>
      <c r="H4" s="73"/>
      <c r="I4" s="6"/>
      <c r="J4" s="6"/>
      <c r="K4" s="6"/>
    </row>
    <row r="5" spans="1:11" ht="22.5" customHeight="1">
      <c r="A5" s="61" t="s">
        <v>3</v>
      </c>
      <c r="B5" s="62"/>
      <c r="C5" s="62"/>
      <c r="D5" s="62"/>
      <c r="E5" s="62"/>
      <c r="F5" s="62"/>
      <c r="G5" s="62"/>
      <c r="H5" s="74"/>
      <c r="I5" s="6"/>
      <c r="J5" s="6"/>
      <c r="K5" s="6"/>
    </row>
    <row r="6" spans="1:11" s="12" customFormat="1" ht="21" customHeight="1">
      <c r="A6" s="8" t="s">
        <v>1</v>
      </c>
      <c r="B6" s="61" t="s">
        <v>4</v>
      </c>
      <c r="C6" s="62"/>
      <c r="D6" s="62"/>
      <c r="E6" s="62"/>
      <c r="F6" s="55"/>
      <c r="G6" s="8" t="s">
        <v>5</v>
      </c>
      <c r="H6" s="39" t="s">
        <v>6</v>
      </c>
      <c r="J6" s="12" t="s">
        <v>2</v>
      </c>
      <c r="K6" s="12" t="s">
        <v>37</v>
      </c>
    </row>
    <row r="7" spans="1:8" ht="21" customHeight="1">
      <c r="A7" s="44">
        <v>37526</v>
      </c>
      <c r="B7" s="56" t="s">
        <v>78</v>
      </c>
      <c r="C7" s="56"/>
      <c r="D7" s="56"/>
      <c r="E7" s="56"/>
      <c r="F7" s="57"/>
      <c r="G7" s="58"/>
      <c r="H7" s="59"/>
    </row>
    <row r="8" spans="1:8" ht="21" customHeight="1">
      <c r="A8" s="44"/>
      <c r="B8" s="56" t="s">
        <v>123</v>
      </c>
      <c r="C8" s="56"/>
      <c r="D8" s="56"/>
      <c r="E8" s="56"/>
      <c r="F8" s="57"/>
      <c r="G8" s="58">
        <v>8150.26</v>
      </c>
      <c r="H8" s="59"/>
    </row>
    <row r="9" spans="1:8" ht="21" customHeight="1">
      <c r="A9" s="44">
        <v>37525</v>
      </c>
      <c r="B9" s="56" t="s">
        <v>139</v>
      </c>
      <c r="C9" s="56"/>
      <c r="D9" s="56"/>
      <c r="E9" s="56"/>
      <c r="F9" s="57"/>
      <c r="G9" s="58"/>
      <c r="H9" s="59"/>
    </row>
    <row r="10" spans="1:8" ht="21" customHeight="1">
      <c r="A10" s="44"/>
      <c r="B10" s="56" t="s">
        <v>147</v>
      </c>
      <c r="C10" s="56"/>
      <c r="D10" s="56"/>
      <c r="E10" s="56"/>
      <c r="F10" s="57"/>
      <c r="G10" s="58">
        <v>89.07</v>
      </c>
      <c r="H10" s="59"/>
    </row>
    <row r="11" spans="1:8" ht="21" customHeight="1">
      <c r="A11" s="44">
        <v>37525</v>
      </c>
      <c r="B11" s="56" t="s">
        <v>149</v>
      </c>
      <c r="C11" s="56"/>
      <c r="D11" s="56"/>
      <c r="E11" s="56"/>
      <c r="F11" s="57"/>
      <c r="G11" s="58"/>
      <c r="H11" s="59"/>
    </row>
    <row r="12" spans="1:8" ht="21" customHeight="1">
      <c r="A12" s="44"/>
      <c r="B12" s="56" t="s">
        <v>148</v>
      </c>
      <c r="C12" s="56"/>
      <c r="D12" s="56"/>
      <c r="E12" s="56"/>
      <c r="F12" s="57"/>
      <c r="G12" s="58">
        <v>2723.15</v>
      </c>
      <c r="H12" s="59"/>
    </row>
    <row r="13" spans="1:8" ht="21" customHeight="1">
      <c r="A13" s="44"/>
      <c r="B13" s="56"/>
      <c r="C13" s="56"/>
      <c r="D13" s="56"/>
      <c r="E13" s="56"/>
      <c r="F13" s="57"/>
      <c r="G13" s="58"/>
      <c r="H13" s="59"/>
    </row>
    <row r="14" spans="1:8" ht="21" customHeight="1">
      <c r="A14" s="44"/>
      <c r="B14" s="56"/>
      <c r="C14" s="56"/>
      <c r="D14" s="56"/>
      <c r="E14" s="56"/>
      <c r="F14" s="57"/>
      <c r="G14" s="58"/>
      <c r="H14" s="59"/>
    </row>
    <row r="15" spans="1:8" ht="21" customHeight="1">
      <c r="A15" s="44"/>
      <c r="B15" s="56"/>
      <c r="C15" s="56"/>
      <c r="D15" s="56"/>
      <c r="E15" s="56"/>
      <c r="F15" s="57"/>
      <c r="G15" s="58"/>
      <c r="H15" s="59"/>
    </row>
    <row r="16" spans="1:8" ht="21" customHeight="1">
      <c r="A16" s="44"/>
      <c r="B16" s="56"/>
      <c r="C16" s="56"/>
      <c r="D16" s="56"/>
      <c r="E16" s="56"/>
      <c r="F16" s="57"/>
      <c r="G16" s="58"/>
      <c r="H16" s="59"/>
    </row>
    <row r="17" spans="1:8" ht="21" customHeight="1">
      <c r="A17" s="44"/>
      <c r="B17" s="56"/>
      <c r="C17" s="56"/>
      <c r="D17" s="56"/>
      <c r="E17" s="56"/>
      <c r="F17" s="57"/>
      <c r="G17" s="58"/>
      <c r="H17" s="59"/>
    </row>
    <row r="18" spans="1:8" ht="21" customHeight="1">
      <c r="A18" s="60"/>
      <c r="B18" s="75" t="s">
        <v>55</v>
      </c>
      <c r="C18" s="76"/>
      <c r="D18" s="76"/>
      <c r="E18" s="76"/>
      <c r="F18" s="57"/>
      <c r="G18" s="58">
        <f>SUM(G7:G17)</f>
        <v>10962.48</v>
      </c>
      <c r="H18" s="58">
        <f>SUM(H7:H17)</f>
        <v>0</v>
      </c>
    </row>
    <row r="20" ht="12" customHeight="1"/>
    <row r="21" ht="10.5" hidden="1"/>
    <row r="22" ht="10.5" hidden="1"/>
    <row r="23" ht="35.25" customHeight="1"/>
  </sheetData>
  <sheetProtection/>
  <mergeCells count="4">
    <mergeCell ref="A4:H4"/>
    <mergeCell ref="A5:H5"/>
    <mergeCell ref="B6:E6"/>
    <mergeCell ref="B18:E18"/>
  </mergeCells>
  <printOptions horizontalCentered="1" verticalCentered="1"/>
  <pageMargins left="0.7086614173228347" right="0.2362204724409449" top="0.984251968503937" bottom="0.98425196850393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7"/>
  <sheetViews>
    <sheetView showGridLines="0" zoomScalePageLayoutView="0" workbookViewId="0" topLeftCell="A1">
      <selection activeCell="A26" sqref="A26"/>
    </sheetView>
  </sheetViews>
  <sheetFormatPr defaultColWidth="9.140625" defaultRowHeight="12.75"/>
  <cols>
    <col min="1" max="1" width="10.421875" style="4" customWidth="1"/>
    <col min="2" max="2" width="47.57421875" style="4" customWidth="1"/>
    <col min="3" max="3" width="0.13671875" style="4" customWidth="1"/>
    <col min="4" max="4" width="6.8515625" style="4" customWidth="1"/>
    <col min="5" max="5" width="1.1484375" style="4" customWidth="1"/>
    <col min="6" max="6" width="4.8515625" style="4" customWidth="1"/>
    <col min="7" max="8" width="13.7109375" style="4" customWidth="1"/>
    <col min="9" max="9" width="2.57421875" style="4" hidden="1" customWidth="1"/>
    <col min="10" max="10" width="11.7109375" style="4" hidden="1" customWidth="1"/>
    <col min="11" max="16384" width="9.140625" style="4" customWidth="1"/>
  </cols>
  <sheetData>
    <row r="1" spans="1:10" ht="20.25" customHeight="1">
      <c r="A1" s="1" t="str">
        <f>Demo_Jan!A1</f>
        <v>EMPRESA ALFA</v>
      </c>
      <c r="B1" s="2"/>
      <c r="C1" s="2"/>
      <c r="D1" s="2"/>
      <c r="E1" s="2"/>
      <c r="F1" s="2"/>
      <c r="G1" s="2"/>
      <c r="H1" s="3" t="s">
        <v>62</v>
      </c>
      <c r="I1" s="2"/>
      <c r="J1" s="2"/>
    </row>
    <row r="2" spans="1:10" ht="15.75" customHeight="1">
      <c r="A2" s="5" t="str">
        <f>Demo_Jan!A2</f>
        <v>C.N.P.J  00.000.000/0001-00</v>
      </c>
      <c r="B2" s="6"/>
      <c r="C2" s="6"/>
      <c r="D2" s="6"/>
      <c r="E2" s="6"/>
      <c r="F2" s="6"/>
      <c r="G2" s="6"/>
      <c r="H2" s="7"/>
      <c r="I2" s="6"/>
      <c r="J2" s="6"/>
    </row>
    <row r="3" spans="1:10" ht="48" customHeight="1">
      <c r="A3" s="65" t="s">
        <v>0</v>
      </c>
      <c r="B3" s="66"/>
      <c r="C3" s="66"/>
      <c r="D3" s="66"/>
      <c r="E3" s="66"/>
      <c r="F3" s="66"/>
      <c r="G3" s="66"/>
      <c r="H3" s="67"/>
      <c r="I3" s="6"/>
      <c r="J3" s="6"/>
    </row>
    <row r="4" spans="1:10" ht="22.5" customHeight="1">
      <c r="A4" s="68" t="s">
        <v>3</v>
      </c>
      <c r="B4" s="69"/>
      <c r="C4" s="69"/>
      <c r="D4" s="69"/>
      <c r="E4" s="69"/>
      <c r="F4" s="69"/>
      <c r="G4" s="69"/>
      <c r="H4" s="70"/>
      <c r="I4" s="6"/>
      <c r="J4" s="6"/>
    </row>
    <row r="5" spans="1:10" s="12" customFormat="1" ht="21" customHeight="1">
      <c r="A5" s="8" t="s">
        <v>1</v>
      </c>
      <c r="B5" s="61" t="s">
        <v>4</v>
      </c>
      <c r="C5" s="62"/>
      <c r="D5" s="62"/>
      <c r="E5" s="62"/>
      <c r="F5" s="9"/>
      <c r="G5" s="10" t="s">
        <v>5</v>
      </c>
      <c r="H5" s="11" t="s">
        <v>6</v>
      </c>
      <c r="J5" s="12" t="s">
        <v>2</v>
      </c>
    </row>
    <row r="6" spans="1:8" ht="21" customHeight="1">
      <c r="A6" s="13"/>
      <c r="B6" s="63" t="s">
        <v>98</v>
      </c>
      <c r="C6" s="63"/>
      <c r="D6" s="63"/>
      <c r="E6" s="63"/>
      <c r="F6" s="64"/>
      <c r="G6" s="14"/>
      <c r="H6" s="15"/>
    </row>
    <row r="7" spans="1:8" s="20" customFormat="1" ht="21" customHeight="1">
      <c r="A7" s="16"/>
      <c r="B7" s="17"/>
      <c r="C7" s="17"/>
      <c r="D7" s="17"/>
      <c r="E7" s="17"/>
      <c r="F7" s="17"/>
      <c r="G7" s="18"/>
      <c r="H7" s="19"/>
    </row>
    <row r="8" spans="1:8" ht="10.5" hidden="1">
      <c r="A8" s="5"/>
      <c r="B8" s="6"/>
      <c r="C8" s="6"/>
      <c r="D8" s="6"/>
      <c r="E8" s="6"/>
      <c r="F8" s="6"/>
      <c r="G8" s="14"/>
      <c r="H8" s="15"/>
    </row>
    <row r="9" spans="1:8" ht="10.5" hidden="1">
      <c r="A9" s="5"/>
      <c r="B9" s="6"/>
      <c r="C9" s="6"/>
      <c r="D9" s="6"/>
      <c r="E9" s="6"/>
      <c r="F9" s="6"/>
      <c r="G9" s="14"/>
      <c r="H9" s="15"/>
    </row>
    <row r="10" spans="1:8" ht="21" customHeight="1">
      <c r="A10" s="21" t="s">
        <v>76</v>
      </c>
      <c r="B10" s="22"/>
      <c r="C10" s="6"/>
      <c r="D10" s="6"/>
      <c r="E10" s="6"/>
      <c r="F10" s="6"/>
      <c r="G10" s="14"/>
      <c r="H10" s="23">
        <v>880197.54</v>
      </c>
    </row>
    <row r="11" spans="1:8" ht="10.5">
      <c r="A11" s="5"/>
      <c r="B11" s="6"/>
      <c r="C11" s="6"/>
      <c r="D11" s="6"/>
      <c r="E11" s="6"/>
      <c r="F11" s="6"/>
      <c r="G11" s="14"/>
      <c r="H11" s="15"/>
    </row>
    <row r="12" spans="1:8" ht="21" customHeight="1">
      <c r="A12" s="21" t="s">
        <v>8</v>
      </c>
      <c r="B12" s="22"/>
      <c r="C12" s="6"/>
      <c r="D12" s="6"/>
      <c r="E12" s="6"/>
      <c r="F12" s="6"/>
      <c r="G12" s="14"/>
      <c r="H12" s="15"/>
    </row>
    <row r="13" spans="1:8" ht="15.75" customHeight="1">
      <c r="A13" s="5" t="s">
        <v>70</v>
      </c>
      <c r="B13" s="6"/>
      <c r="C13" s="6"/>
      <c r="D13" s="6"/>
      <c r="E13" s="6"/>
      <c r="F13" s="6"/>
      <c r="G13" s="14">
        <v>34869.55</v>
      </c>
      <c r="H13" s="15"/>
    </row>
    <row r="14" spans="1:8" ht="15.75" customHeight="1">
      <c r="A14" s="5" t="s">
        <v>71</v>
      </c>
      <c r="B14" s="6"/>
      <c r="C14" s="6"/>
      <c r="D14" s="6"/>
      <c r="E14" s="6"/>
      <c r="F14" s="6"/>
      <c r="G14" s="14">
        <v>79195.4</v>
      </c>
      <c r="H14" s="15"/>
    </row>
    <row r="15" spans="1:8" ht="15.75" customHeight="1">
      <c r="A15" s="5" t="s">
        <v>72</v>
      </c>
      <c r="B15" s="6"/>
      <c r="C15" s="6"/>
      <c r="D15" s="6"/>
      <c r="E15" s="6"/>
      <c r="F15" s="6"/>
      <c r="G15" s="14">
        <v>81678.14</v>
      </c>
      <c r="H15" s="15"/>
    </row>
    <row r="16" spans="1:8" ht="15.75" customHeight="1">
      <c r="A16" s="5" t="s">
        <v>133</v>
      </c>
      <c r="B16" s="6"/>
      <c r="C16" s="6"/>
      <c r="D16" s="6"/>
      <c r="E16" s="6"/>
      <c r="F16" s="6"/>
      <c r="G16" s="14">
        <v>6754.14</v>
      </c>
      <c r="H16" s="15"/>
    </row>
    <row r="17" spans="1:8" ht="15.75" customHeight="1">
      <c r="A17" s="5"/>
      <c r="B17" s="6"/>
      <c r="C17" s="6"/>
      <c r="D17" s="6"/>
      <c r="E17" s="6"/>
      <c r="F17" s="6"/>
      <c r="G17" s="14"/>
      <c r="H17" s="15"/>
    </row>
    <row r="18" spans="1:8" ht="10.5">
      <c r="A18" s="5"/>
      <c r="B18" s="31" t="s">
        <v>7</v>
      </c>
      <c r="C18" s="6"/>
      <c r="D18" s="6"/>
      <c r="E18" s="6"/>
      <c r="F18" s="6"/>
      <c r="G18" s="14"/>
      <c r="H18" s="15">
        <f>SUM(G13:G17)</f>
        <v>202497.23</v>
      </c>
    </row>
    <row r="19" spans="1:8" ht="10.5">
      <c r="A19" s="5"/>
      <c r="B19" s="6"/>
      <c r="C19" s="6"/>
      <c r="D19" s="6"/>
      <c r="E19" s="6"/>
      <c r="F19" s="6"/>
      <c r="G19" s="24"/>
      <c r="H19" s="15"/>
    </row>
    <row r="20" spans="1:8" ht="21" customHeight="1">
      <c r="A20" s="21" t="s">
        <v>9</v>
      </c>
      <c r="B20" s="22"/>
      <c r="C20" s="6"/>
      <c r="D20" s="6"/>
      <c r="E20" s="6"/>
      <c r="F20" s="6"/>
      <c r="G20" s="14"/>
      <c r="H20" s="15"/>
    </row>
    <row r="21" spans="1:8" ht="15.75" customHeight="1">
      <c r="A21" s="5" t="s">
        <v>73</v>
      </c>
      <c r="B21" s="6"/>
      <c r="C21" s="6"/>
      <c r="D21" s="6"/>
      <c r="E21" s="6"/>
      <c r="F21" s="6"/>
      <c r="G21" s="14">
        <v>34869.55</v>
      </c>
      <c r="H21" s="15"/>
    </row>
    <row r="22" spans="1:8" ht="15.75" customHeight="1">
      <c r="A22" s="5" t="s">
        <v>74</v>
      </c>
      <c r="B22" s="6"/>
      <c r="C22" s="6"/>
      <c r="D22" s="6"/>
      <c r="E22" s="6"/>
      <c r="F22" s="6"/>
      <c r="G22" s="14">
        <v>18493.33</v>
      </c>
      <c r="H22" s="15"/>
    </row>
    <row r="23" spans="1:8" ht="15.75" customHeight="1">
      <c r="A23" s="5" t="s">
        <v>75</v>
      </c>
      <c r="B23" s="22"/>
      <c r="C23" s="6"/>
      <c r="D23" s="6"/>
      <c r="E23" s="6"/>
      <c r="F23" s="6"/>
      <c r="G23" s="14">
        <v>75000</v>
      </c>
      <c r="H23" s="15"/>
    </row>
    <row r="24" spans="1:8" ht="15.75" customHeight="1">
      <c r="A24" s="5"/>
      <c r="B24" s="6"/>
      <c r="C24" s="6"/>
      <c r="D24" s="6"/>
      <c r="E24" s="6"/>
      <c r="F24" s="6"/>
      <c r="G24" s="14"/>
      <c r="H24" s="15"/>
    </row>
    <row r="25" spans="1:8" ht="10.5">
      <c r="A25" s="5"/>
      <c r="B25" s="31" t="s">
        <v>10</v>
      </c>
      <c r="C25" s="6"/>
      <c r="D25" s="6"/>
      <c r="E25" s="6"/>
      <c r="F25" s="6"/>
      <c r="G25" s="14"/>
      <c r="H25" s="15">
        <f>SUM(G21:G23)</f>
        <v>128362.88</v>
      </c>
    </row>
    <row r="26" spans="1:8" ht="10.5">
      <c r="A26" s="5"/>
      <c r="B26" s="6"/>
      <c r="C26" s="6"/>
      <c r="D26" s="6"/>
      <c r="E26" s="6"/>
      <c r="F26" s="6"/>
      <c r="G26" s="24"/>
      <c r="H26" s="24"/>
    </row>
    <row r="27" spans="1:8" ht="21" customHeight="1">
      <c r="A27" s="21" t="s">
        <v>11</v>
      </c>
      <c r="B27" s="22"/>
      <c r="C27" s="6"/>
      <c r="D27" s="6"/>
      <c r="E27" s="6"/>
      <c r="F27" s="6"/>
      <c r="G27" s="14"/>
      <c r="H27" s="23">
        <f>H10+H18-H25</f>
        <v>954331.89</v>
      </c>
    </row>
    <row r="28" spans="1:8" ht="10.5">
      <c r="A28" s="5"/>
      <c r="B28" s="6"/>
      <c r="C28" s="6"/>
      <c r="D28" s="6"/>
      <c r="E28" s="6"/>
      <c r="F28" s="6"/>
      <c r="G28" s="14"/>
      <c r="H28" s="15"/>
    </row>
    <row r="29" spans="1:8" ht="21" customHeight="1">
      <c r="A29" s="21" t="s">
        <v>12</v>
      </c>
      <c r="B29" s="22"/>
      <c r="C29" s="6"/>
      <c r="D29" s="6"/>
      <c r="E29" s="6"/>
      <c r="F29" s="6"/>
      <c r="G29" s="14"/>
      <c r="H29" s="15"/>
    </row>
    <row r="30" spans="1:8" ht="15.75" customHeight="1">
      <c r="A30" s="5" t="s">
        <v>52</v>
      </c>
      <c r="B30" s="6"/>
      <c r="C30" s="6"/>
      <c r="D30" s="6"/>
      <c r="E30" s="6"/>
      <c r="F30" s="6"/>
      <c r="G30" s="14">
        <f>H27*30%</f>
        <v>286299.567</v>
      </c>
      <c r="H30" s="15"/>
    </row>
    <row r="31" spans="1:8" ht="12.75" customHeight="1">
      <c r="A31" s="5"/>
      <c r="B31" s="6"/>
      <c r="C31" s="6"/>
      <c r="D31" s="6"/>
      <c r="E31" s="6"/>
      <c r="F31" s="6"/>
      <c r="G31" s="14"/>
      <c r="H31" s="15"/>
    </row>
    <row r="32" spans="1:8" ht="10.5">
      <c r="A32" s="5"/>
      <c r="B32" s="31" t="s">
        <v>13</v>
      </c>
      <c r="C32" s="6"/>
      <c r="D32" s="6"/>
      <c r="E32" s="6"/>
      <c r="F32" s="6"/>
      <c r="G32" s="14"/>
      <c r="H32" s="15">
        <f>SUM(G30)</f>
        <v>286299.567</v>
      </c>
    </row>
    <row r="33" spans="1:8" ht="10.5">
      <c r="A33" s="5"/>
      <c r="B33" s="6"/>
      <c r="C33" s="6"/>
      <c r="D33" s="6"/>
      <c r="E33" s="6"/>
      <c r="F33" s="6"/>
      <c r="G33" s="14"/>
      <c r="H33" s="24"/>
    </row>
    <row r="34" spans="1:8" ht="21" customHeight="1">
      <c r="A34" s="25" t="s">
        <v>69</v>
      </c>
      <c r="B34" s="26"/>
      <c r="C34" s="27"/>
      <c r="D34" s="27"/>
      <c r="E34" s="27"/>
      <c r="F34" s="27"/>
      <c r="G34" s="24"/>
      <c r="H34" s="32">
        <f>H27-H32</f>
        <v>668032.3230000001</v>
      </c>
    </row>
    <row r="35" spans="1:8" ht="10.5">
      <c r="A35" s="4" t="s">
        <v>15</v>
      </c>
      <c r="G35" s="28"/>
      <c r="H35" s="28"/>
    </row>
    <row r="36" spans="7:8" ht="10.5">
      <c r="G36" s="29"/>
      <c r="H36" s="29"/>
    </row>
    <row r="37" spans="7:8" ht="10.5">
      <c r="G37" s="29"/>
      <c r="H37" s="29"/>
    </row>
    <row r="38" spans="2:8" ht="10.5">
      <c r="B38" s="4" t="s">
        <v>99</v>
      </c>
      <c r="G38" s="29"/>
      <c r="H38" s="29"/>
    </row>
    <row r="39" spans="7:8" ht="69" customHeight="1">
      <c r="G39" s="29"/>
      <c r="H39" s="29"/>
    </row>
    <row r="40" spans="2:8" ht="10.5">
      <c r="B40" s="4" t="s">
        <v>16</v>
      </c>
      <c r="F40" s="4" t="s">
        <v>18</v>
      </c>
      <c r="G40" s="29"/>
      <c r="H40" s="29"/>
    </row>
    <row r="41" spans="2:8" ht="10.5">
      <c r="B41" s="4" t="str">
        <f>Demo_Jan!B40</f>
        <v>                 FULANO DE TAL</v>
      </c>
      <c r="F41" s="4" t="s">
        <v>17</v>
      </c>
      <c r="G41" s="29" t="str">
        <f>Demo_Jan!G40</f>
        <v>         CICRANO DE TAL</v>
      </c>
      <c r="H41" s="29"/>
    </row>
    <row r="42" spans="2:8" ht="10.5">
      <c r="B42" s="30" t="s">
        <v>23</v>
      </c>
      <c r="F42" s="4" t="s">
        <v>22</v>
      </c>
      <c r="G42" s="29"/>
      <c r="H42" s="29"/>
    </row>
    <row r="43" spans="6:8" ht="10.5">
      <c r="F43" s="4" t="s">
        <v>19</v>
      </c>
      <c r="G43" s="29" t="str">
        <f>Demo_Jan!G42</f>
        <v>      C.R.C. :   1SP 100000/0-9</v>
      </c>
      <c r="H43" s="29"/>
    </row>
    <row r="44" spans="7:8" ht="10.5">
      <c r="G44" s="29"/>
      <c r="H44" s="29"/>
    </row>
    <row r="45" spans="7:8" ht="10.5">
      <c r="G45" s="29"/>
      <c r="H45" s="29"/>
    </row>
    <row r="46" spans="7:8" ht="10.5">
      <c r="G46" s="29"/>
      <c r="H46" s="29"/>
    </row>
    <row r="47" spans="7:8" ht="10.5">
      <c r="G47" s="29"/>
      <c r="H47" s="29"/>
    </row>
    <row r="48" spans="7:8" ht="10.5">
      <c r="G48" s="29"/>
      <c r="H48" s="29"/>
    </row>
    <row r="49" spans="7:8" ht="10.5">
      <c r="G49" s="29"/>
      <c r="H49" s="29"/>
    </row>
    <row r="50" spans="7:8" ht="10.5">
      <c r="G50" s="29"/>
      <c r="H50" s="29"/>
    </row>
    <row r="51" spans="7:8" ht="10.5">
      <c r="G51" s="29"/>
      <c r="H51" s="29"/>
    </row>
    <row r="52" spans="7:8" ht="10.5">
      <c r="G52" s="29"/>
      <c r="H52" s="29"/>
    </row>
    <row r="53" spans="7:8" ht="10.5">
      <c r="G53" s="29"/>
      <c r="H53" s="29"/>
    </row>
    <row r="54" spans="7:8" ht="10.5">
      <c r="G54" s="29"/>
      <c r="H54" s="29"/>
    </row>
    <row r="55" spans="7:8" ht="10.5">
      <c r="G55" s="29"/>
      <c r="H55" s="29"/>
    </row>
    <row r="56" spans="7:8" ht="10.5">
      <c r="G56" s="29"/>
      <c r="H56" s="29"/>
    </row>
    <row r="57" spans="7:8" ht="10.5">
      <c r="G57" s="29"/>
      <c r="H57" s="29"/>
    </row>
  </sheetData>
  <sheetProtection/>
  <mergeCells count="4">
    <mergeCell ref="A3:H3"/>
    <mergeCell ref="A4:H4"/>
    <mergeCell ref="B5:E5"/>
    <mergeCell ref="B6:F6"/>
  </mergeCells>
  <printOptions horizontalCentered="1" verticalCentered="1"/>
  <pageMargins left="0.69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1.421875" style="4" customWidth="1"/>
    <col min="2" max="2" width="41.00390625" style="4" customWidth="1"/>
    <col min="3" max="3" width="13.57421875" style="4" customWidth="1"/>
    <col min="4" max="4" width="2.00390625" style="4" customWidth="1"/>
    <col min="5" max="5" width="0.5625" style="4" customWidth="1"/>
    <col min="6" max="6" width="10.421875" style="4" customWidth="1"/>
    <col min="7" max="7" width="12.28125" style="4" customWidth="1"/>
    <col min="8" max="8" width="12.7109375" style="4" customWidth="1"/>
    <col min="9" max="9" width="2.57421875" style="4" hidden="1" customWidth="1"/>
    <col min="10" max="10" width="11.7109375" style="4" hidden="1" customWidth="1"/>
    <col min="11" max="11" width="15.8515625" style="4" hidden="1" customWidth="1"/>
    <col min="12" max="16384" width="9.140625" style="4" customWidth="1"/>
  </cols>
  <sheetData>
    <row r="2" spans="1:11" ht="20.25" customHeight="1">
      <c r="A2" s="1" t="str">
        <f>+Demo_Jan!A1</f>
        <v>EMPRESA ALFA</v>
      </c>
      <c r="B2" s="2"/>
      <c r="C2" s="2"/>
      <c r="D2" s="2"/>
      <c r="E2" s="2"/>
      <c r="F2" s="2"/>
      <c r="G2" s="2"/>
      <c r="H2" s="3" t="s">
        <v>24</v>
      </c>
      <c r="I2" s="2"/>
      <c r="J2" s="2"/>
      <c r="K2" s="3"/>
    </row>
    <row r="3" spans="1:11" ht="13.5" customHeight="1">
      <c r="A3" s="5" t="str">
        <f>+Demo_Jan!A2</f>
        <v>C.N.P.J  00.000.000/0001-00</v>
      </c>
      <c r="B3" s="6"/>
      <c r="C3" s="6"/>
      <c r="D3" s="6"/>
      <c r="E3" s="6"/>
      <c r="F3" s="6"/>
      <c r="G3" s="6"/>
      <c r="H3" s="7"/>
      <c r="I3" s="6"/>
      <c r="J3" s="6"/>
      <c r="K3" s="7"/>
    </row>
    <row r="4" spans="1:11" ht="39.75" customHeight="1">
      <c r="A4" s="71" t="s">
        <v>0</v>
      </c>
      <c r="B4" s="72"/>
      <c r="C4" s="72"/>
      <c r="D4" s="72"/>
      <c r="E4" s="72"/>
      <c r="F4" s="72"/>
      <c r="G4" s="72"/>
      <c r="H4" s="73"/>
      <c r="I4" s="6"/>
      <c r="J4" s="6"/>
      <c r="K4" s="6"/>
    </row>
    <row r="5" spans="1:11" ht="22.5" customHeight="1">
      <c r="A5" s="61" t="s">
        <v>3</v>
      </c>
      <c r="B5" s="62"/>
      <c r="C5" s="62"/>
      <c r="D5" s="62"/>
      <c r="E5" s="62"/>
      <c r="F5" s="62"/>
      <c r="G5" s="62"/>
      <c r="H5" s="74"/>
      <c r="I5" s="6"/>
      <c r="J5" s="6"/>
      <c r="K5" s="6"/>
    </row>
    <row r="6" spans="1:11" s="12" customFormat="1" ht="21" customHeight="1">
      <c r="A6" s="8" t="s">
        <v>1</v>
      </c>
      <c r="B6" s="61" t="s">
        <v>4</v>
      </c>
      <c r="C6" s="62"/>
      <c r="D6" s="62"/>
      <c r="E6" s="62"/>
      <c r="F6" s="55"/>
      <c r="G6" s="8" t="s">
        <v>5</v>
      </c>
      <c r="H6" s="39" t="s">
        <v>6</v>
      </c>
      <c r="J6" s="12" t="s">
        <v>2</v>
      </c>
      <c r="K6" s="12" t="s">
        <v>37</v>
      </c>
    </row>
    <row r="7" spans="1:8" ht="21" customHeight="1">
      <c r="A7" s="44">
        <v>37287</v>
      </c>
      <c r="B7" s="56" t="s">
        <v>78</v>
      </c>
      <c r="C7" s="56"/>
      <c r="D7" s="56"/>
      <c r="E7" s="56"/>
      <c r="F7" s="57"/>
      <c r="G7" s="58"/>
      <c r="H7" s="59"/>
    </row>
    <row r="8" spans="1:8" ht="21" customHeight="1">
      <c r="A8" s="44"/>
      <c r="B8" s="56" t="s">
        <v>111</v>
      </c>
      <c r="C8" s="56"/>
      <c r="D8" s="56"/>
      <c r="E8" s="56"/>
      <c r="F8" s="57"/>
      <c r="G8" s="58">
        <v>6042</v>
      </c>
      <c r="H8" s="59"/>
    </row>
    <row r="9" spans="1:8" ht="21" customHeight="1">
      <c r="A9" s="44">
        <v>37287</v>
      </c>
      <c r="B9" s="56" t="s">
        <v>135</v>
      </c>
      <c r="C9" s="56"/>
      <c r="D9" s="56"/>
      <c r="E9" s="56"/>
      <c r="F9" s="57"/>
      <c r="G9" s="58"/>
      <c r="H9" s="59"/>
    </row>
    <row r="10" spans="1:8" ht="21" customHeight="1">
      <c r="A10" s="44"/>
      <c r="B10" s="56" t="s">
        <v>134</v>
      </c>
      <c r="C10" s="56"/>
      <c r="D10" s="27"/>
      <c r="E10" s="56"/>
      <c r="F10" s="57"/>
      <c r="G10" s="58">
        <v>6000</v>
      </c>
      <c r="H10" s="59"/>
    </row>
    <row r="11" spans="1:8" ht="21" customHeight="1">
      <c r="A11" s="44"/>
      <c r="B11" s="56"/>
      <c r="C11" s="56"/>
      <c r="D11" s="56"/>
      <c r="E11" s="56"/>
      <c r="F11" s="57"/>
      <c r="G11" s="58"/>
      <c r="H11" s="59"/>
    </row>
    <row r="12" spans="1:8" ht="21" customHeight="1">
      <c r="A12" s="44"/>
      <c r="B12" s="56"/>
      <c r="C12" s="56"/>
      <c r="D12" s="56"/>
      <c r="E12" s="56"/>
      <c r="F12" s="57"/>
      <c r="G12" s="58"/>
      <c r="H12" s="59"/>
    </row>
    <row r="13" spans="1:8" ht="21" customHeight="1">
      <c r="A13" s="44"/>
      <c r="B13" s="56"/>
      <c r="C13" s="56"/>
      <c r="D13" s="56"/>
      <c r="E13" s="56"/>
      <c r="F13" s="57"/>
      <c r="G13" s="58"/>
      <c r="H13" s="59"/>
    </row>
    <row r="14" spans="1:8" ht="21" customHeight="1">
      <c r="A14" s="44"/>
      <c r="B14" s="56"/>
      <c r="C14" s="56"/>
      <c r="D14" s="56"/>
      <c r="E14" s="56"/>
      <c r="F14" s="57"/>
      <c r="G14" s="58"/>
      <c r="H14" s="59"/>
    </row>
    <row r="15" spans="1:8" ht="21" customHeight="1">
      <c r="A15" s="44"/>
      <c r="B15" s="56"/>
      <c r="C15" s="56"/>
      <c r="D15" s="56"/>
      <c r="E15" s="56"/>
      <c r="F15" s="57"/>
      <c r="G15" s="58"/>
      <c r="H15" s="59"/>
    </row>
    <row r="16" spans="1:8" ht="21" customHeight="1">
      <c r="A16" s="44"/>
      <c r="B16" s="56"/>
      <c r="C16" s="56"/>
      <c r="D16" s="56"/>
      <c r="E16" s="56"/>
      <c r="F16" s="57"/>
      <c r="G16" s="58"/>
      <c r="H16" s="59"/>
    </row>
    <row r="17" spans="1:8" ht="21" customHeight="1">
      <c r="A17" s="44"/>
      <c r="B17" s="56"/>
      <c r="C17" s="56"/>
      <c r="D17" s="56"/>
      <c r="E17" s="56"/>
      <c r="F17" s="57"/>
      <c r="G17" s="58"/>
      <c r="H17" s="59"/>
    </row>
    <row r="18" spans="1:8" ht="21" customHeight="1">
      <c r="A18" s="44"/>
      <c r="B18" s="56"/>
      <c r="C18" s="56"/>
      <c r="D18" s="56"/>
      <c r="E18" s="56"/>
      <c r="F18" s="57"/>
      <c r="G18" s="58"/>
      <c r="H18" s="59"/>
    </row>
    <row r="19" spans="1:8" ht="21" customHeight="1">
      <c r="A19" s="60"/>
      <c r="B19" s="75" t="s">
        <v>55</v>
      </c>
      <c r="C19" s="76"/>
      <c r="D19" s="76"/>
      <c r="E19" s="76"/>
      <c r="F19" s="57"/>
      <c r="G19" s="58">
        <f>SUM(G7:G18)</f>
        <v>12042</v>
      </c>
      <c r="H19" s="58">
        <f>H7</f>
        <v>0</v>
      </c>
    </row>
    <row r="21" ht="12" customHeight="1"/>
    <row r="22" ht="10.5" hidden="1"/>
    <row r="23" ht="10.5" hidden="1"/>
    <row r="24" ht="35.25" customHeight="1"/>
  </sheetData>
  <sheetProtection/>
  <mergeCells count="4">
    <mergeCell ref="A4:H4"/>
    <mergeCell ref="A5:H5"/>
    <mergeCell ref="B6:E6"/>
    <mergeCell ref="B19:E19"/>
  </mergeCells>
  <printOptions horizontalCentered="1" verticalCentered="1"/>
  <pageMargins left="0.71" right="0.2755905511811024" top="0.984251968503937" bottom="0.984251968503937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18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1.421875" style="4" customWidth="1"/>
    <col min="2" max="2" width="41.00390625" style="4" customWidth="1"/>
    <col min="3" max="3" width="13.57421875" style="4" customWidth="1"/>
    <col min="4" max="4" width="2.00390625" style="4" customWidth="1"/>
    <col min="5" max="5" width="0.13671875" style="4" hidden="1" customWidth="1"/>
    <col min="6" max="6" width="10.421875" style="4" customWidth="1"/>
    <col min="7" max="7" width="12.28125" style="4" customWidth="1"/>
    <col min="8" max="8" width="12.7109375" style="4" customWidth="1"/>
    <col min="9" max="9" width="2.57421875" style="4" hidden="1" customWidth="1"/>
    <col min="10" max="10" width="11.7109375" style="4" hidden="1" customWidth="1"/>
    <col min="11" max="11" width="15.8515625" style="4" hidden="1" customWidth="1"/>
    <col min="12" max="16384" width="9.140625" style="4" customWidth="1"/>
  </cols>
  <sheetData>
    <row r="2" spans="1:11" ht="20.25" customHeight="1">
      <c r="A2" s="1" t="str">
        <f>Ajuste_Jan!A2</f>
        <v>EMPRESA ALFA</v>
      </c>
      <c r="B2" s="2"/>
      <c r="C2" s="2"/>
      <c r="D2" s="2"/>
      <c r="E2" s="2"/>
      <c r="F2" s="2"/>
      <c r="G2" s="2"/>
      <c r="H2" s="3" t="s">
        <v>63</v>
      </c>
      <c r="I2" s="2"/>
      <c r="J2" s="2"/>
      <c r="K2" s="3"/>
    </row>
    <row r="3" spans="1:11" ht="13.5" customHeight="1">
      <c r="A3" s="5" t="str">
        <f>Ajuste_Jan!A3</f>
        <v>C.N.P.J  00.000.000/0001-00</v>
      </c>
      <c r="B3" s="6"/>
      <c r="C3" s="6"/>
      <c r="D3" s="6"/>
      <c r="E3" s="6"/>
      <c r="F3" s="6"/>
      <c r="G3" s="6"/>
      <c r="H3" s="7"/>
      <c r="I3" s="6"/>
      <c r="J3" s="6"/>
      <c r="K3" s="7"/>
    </row>
    <row r="4" spans="1:11" ht="39.75" customHeight="1">
      <c r="A4" s="71" t="s">
        <v>0</v>
      </c>
      <c r="B4" s="72"/>
      <c r="C4" s="72"/>
      <c r="D4" s="72"/>
      <c r="E4" s="72"/>
      <c r="F4" s="72"/>
      <c r="G4" s="72"/>
      <c r="H4" s="73"/>
      <c r="I4" s="6"/>
      <c r="J4" s="6"/>
      <c r="K4" s="6"/>
    </row>
    <row r="5" spans="1:11" ht="22.5" customHeight="1">
      <c r="A5" s="61" t="s">
        <v>3</v>
      </c>
      <c r="B5" s="62"/>
      <c r="C5" s="62"/>
      <c r="D5" s="62"/>
      <c r="E5" s="62"/>
      <c r="F5" s="62"/>
      <c r="G5" s="62"/>
      <c r="H5" s="74"/>
      <c r="I5" s="6"/>
      <c r="J5" s="6"/>
      <c r="K5" s="6"/>
    </row>
    <row r="6" spans="1:11" s="12" customFormat="1" ht="21" customHeight="1">
      <c r="A6" s="8" t="s">
        <v>1</v>
      </c>
      <c r="B6" s="61" t="s">
        <v>4</v>
      </c>
      <c r="C6" s="62"/>
      <c r="D6" s="62"/>
      <c r="E6" s="62"/>
      <c r="F6" s="55"/>
      <c r="G6" s="8" t="s">
        <v>5</v>
      </c>
      <c r="H6" s="39" t="s">
        <v>6</v>
      </c>
      <c r="J6" s="12" t="s">
        <v>2</v>
      </c>
      <c r="K6" s="12" t="s">
        <v>37</v>
      </c>
    </row>
    <row r="7" spans="1:8" ht="21" customHeight="1">
      <c r="A7" s="44">
        <v>37554</v>
      </c>
      <c r="B7" s="56" t="s">
        <v>78</v>
      </c>
      <c r="C7" s="56"/>
      <c r="D7" s="56"/>
      <c r="E7" s="56"/>
      <c r="F7" s="57"/>
      <c r="G7" s="58"/>
      <c r="H7" s="59"/>
    </row>
    <row r="8" spans="1:8" ht="21" customHeight="1">
      <c r="A8" s="44"/>
      <c r="B8" s="56" t="s">
        <v>124</v>
      </c>
      <c r="C8" s="56"/>
      <c r="D8" s="56"/>
      <c r="E8" s="56"/>
      <c r="F8" s="57"/>
      <c r="G8" s="58">
        <v>7919.54</v>
      </c>
      <c r="H8" s="59"/>
    </row>
    <row r="9" spans="1:8" ht="21" customHeight="1">
      <c r="A9" s="44">
        <v>37554</v>
      </c>
      <c r="B9" s="56" t="s">
        <v>157</v>
      </c>
      <c r="C9" s="56"/>
      <c r="D9" s="56"/>
      <c r="E9" s="56"/>
      <c r="F9" s="57"/>
      <c r="G9" s="58"/>
      <c r="H9" s="59"/>
    </row>
    <row r="10" spans="1:8" ht="21" customHeight="1">
      <c r="A10" s="44"/>
      <c r="B10" s="56" t="s">
        <v>156</v>
      </c>
      <c r="C10" s="56"/>
      <c r="D10" s="56"/>
      <c r="E10" s="56"/>
      <c r="F10" s="57"/>
      <c r="G10" s="58"/>
      <c r="H10" s="58">
        <v>20.03</v>
      </c>
    </row>
    <row r="11" spans="1:8" ht="21" customHeight="1">
      <c r="A11" s="44"/>
      <c r="B11" s="56"/>
      <c r="C11" s="56"/>
      <c r="D11" s="56"/>
      <c r="E11" s="56"/>
      <c r="F11" s="57"/>
      <c r="G11" s="58"/>
      <c r="H11" s="59"/>
    </row>
    <row r="12" spans="1:8" ht="21" customHeight="1">
      <c r="A12" s="44"/>
      <c r="B12" s="56"/>
      <c r="C12" s="56"/>
      <c r="D12" s="56"/>
      <c r="E12" s="56"/>
      <c r="F12" s="57"/>
      <c r="G12" s="58"/>
      <c r="H12" s="59"/>
    </row>
    <row r="13" spans="1:8" ht="21" customHeight="1">
      <c r="A13" s="44"/>
      <c r="B13" s="56"/>
      <c r="C13" s="56"/>
      <c r="D13" s="56"/>
      <c r="E13" s="56"/>
      <c r="F13" s="57"/>
      <c r="G13" s="58"/>
      <c r="H13" s="59"/>
    </row>
    <row r="14" spans="1:8" ht="21" customHeight="1">
      <c r="A14" s="44"/>
      <c r="B14" s="56"/>
      <c r="C14" s="56"/>
      <c r="D14" s="56"/>
      <c r="E14" s="56"/>
      <c r="F14" s="57"/>
      <c r="G14" s="58"/>
      <c r="H14" s="59"/>
    </row>
    <row r="15" spans="1:8" ht="21" customHeight="1">
      <c r="A15" s="44"/>
      <c r="B15" s="56"/>
      <c r="C15" s="56"/>
      <c r="D15" s="56"/>
      <c r="E15" s="56"/>
      <c r="F15" s="57"/>
      <c r="G15" s="58"/>
      <c r="H15" s="59"/>
    </row>
    <row r="16" spans="1:8" ht="21" customHeight="1">
      <c r="A16" s="44"/>
      <c r="B16" s="56"/>
      <c r="C16" s="56"/>
      <c r="D16" s="56"/>
      <c r="E16" s="56"/>
      <c r="F16" s="57"/>
      <c r="G16" s="58"/>
      <c r="H16" s="59"/>
    </row>
    <row r="17" spans="1:8" ht="21" customHeight="1">
      <c r="A17" s="44"/>
      <c r="B17" s="56"/>
      <c r="C17" s="56"/>
      <c r="D17" s="56"/>
      <c r="E17" s="56"/>
      <c r="F17" s="57"/>
      <c r="G17" s="58"/>
      <c r="H17" s="59"/>
    </row>
    <row r="18" spans="1:8" ht="21" customHeight="1">
      <c r="A18" s="60"/>
      <c r="B18" s="75" t="s">
        <v>55</v>
      </c>
      <c r="C18" s="76"/>
      <c r="D18" s="76"/>
      <c r="E18" s="76"/>
      <c r="F18" s="57"/>
      <c r="G18" s="58">
        <f>SUM(G7:G17)</f>
        <v>7919.54</v>
      </c>
      <c r="H18" s="58">
        <f>SUM(H7:H17)</f>
        <v>20.03</v>
      </c>
    </row>
    <row r="20" ht="12" customHeight="1"/>
    <row r="21" ht="10.5" hidden="1"/>
    <row r="22" ht="10.5" hidden="1"/>
    <row r="23" ht="35.25" customHeight="1"/>
  </sheetData>
  <sheetProtection/>
  <mergeCells count="4">
    <mergeCell ref="A4:H4"/>
    <mergeCell ref="A5:H5"/>
    <mergeCell ref="B6:E6"/>
    <mergeCell ref="B18:E18"/>
  </mergeCells>
  <printOptions horizontalCentered="1" verticalCentered="1"/>
  <pageMargins left="0.7086614173228347" right="0.2362204724409449" top="0.984251968503937" bottom="0.984251968503937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7"/>
  <sheetViews>
    <sheetView showGridLines="0" zoomScalePageLayoutView="0" workbookViewId="0" topLeftCell="A1">
      <selection activeCell="G46" sqref="G46"/>
    </sheetView>
  </sheetViews>
  <sheetFormatPr defaultColWidth="9.140625" defaultRowHeight="12.75"/>
  <cols>
    <col min="1" max="1" width="10.421875" style="4" customWidth="1"/>
    <col min="2" max="2" width="47.57421875" style="4" customWidth="1"/>
    <col min="3" max="3" width="0.13671875" style="4" customWidth="1"/>
    <col min="4" max="4" width="6.8515625" style="4" customWidth="1"/>
    <col min="5" max="5" width="1.1484375" style="4" customWidth="1"/>
    <col min="6" max="6" width="4.8515625" style="4" customWidth="1"/>
    <col min="7" max="8" width="13.7109375" style="4" customWidth="1"/>
    <col min="9" max="9" width="2.57421875" style="4" hidden="1" customWidth="1"/>
    <col min="10" max="10" width="11.7109375" style="4" hidden="1" customWidth="1"/>
    <col min="11" max="16384" width="9.140625" style="4" customWidth="1"/>
  </cols>
  <sheetData>
    <row r="1" spans="1:10" ht="20.25" customHeight="1">
      <c r="A1" s="1" t="str">
        <f>Demo_Jan!A1</f>
        <v>EMPRESA ALFA</v>
      </c>
      <c r="B1" s="2"/>
      <c r="C1" s="2"/>
      <c r="D1" s="2"/>
      <c r="E1" s="2"/>
      <c r="F1" s="2"/>
      <c r="G1" s="2"/>
      <c r="H1" s="3" t="s">
        <v>64</v>
      </c>
      <c r="I1" s="2"/>
      <c r="J1" s="2"/>
    </row>
    <row r="2" spans="1:10" ht="15.75" customHeight="1">
      <c r="A2" s="5" t="str">
        <f>Demo_Jan!A2</f>
        <v>C.N.P.J  00.000.000/0001-00</v>
      </c>
      <c r="B2" s="6"/>
      <c r="C2" s="6"/>
      <c r="D2" s="6"/>
      <c r="E2" s="6"/>
      <c r="F2" s="6"/>
      <c r="G2" s="6"/>
      <c r="H2" s="7"/>
      <c r="I2" s="6"/>
      <c r="J2" s="6"/>
    </row>
    <row r="3" spans="1:10" ht="48" customHeight="1">
      <c r="A3" s="65" t="s">
        <v>0</v>
      </c>
      <c r="B3" s="66"/>
      <c r="C3" s="66"/>
      <c r="D3" s="66"/>
      <c r="E3" s="66"/>
      <c r="F3" s="66"/>
      <c r="G3" s="66"/>
      <c r="H3" s="67"/>
      <c r="I3" s="6"/>
      <c r="J3" s="6"/>
    </row>
    <row r="4" spans="1:10" ht="22.5" customHeight="1">
      <c r="A4" s="68" t="s">
        <v>3</v>
      </c>
      <c r="B4" s="69"/>
      <c r="C4" s="69"/>
      <c r="D4" s="69"/>
      <c r="E4" s="69"/>
      <c r="F4" s="69"/>
      <c r="G4" s="69"/>
      <c r="H4" s="70"/>
      <c r="I4" s="6"/>
      <c r="J4" s="6"/>
    </row>
    <row r="5" spans="1:10" s="12" customFormat="1" ht="21" customHeight="1">
      <c r="A5" s="8" t="s">
        <v>1</v>
      </c>
      <c r="B5" s="61" t="s">
        <v>4</v>
      </c>
      <c r="C5" s="62"/>
      <c r="D5" s="62"/>
      <c r="E5" s="62"/>
      <c r="F5" s="9"/>
      <c r="G5" s="10" t="s">
        <v>5</v>
      </c>
      <c r="H5" s="11" t="s">
        <v>6</v>
      </c>
      <c r="J5" s="12" t="s">
        <v>2</v>
      </c>
    </row>
    <row r="6" spans="1:8" ht="21" customHeight="1">
      <c r="A6" s="13"/>
      <c r="B6" s="63" t="s">
        <v>100</v>
      </c>
      <c r="C6" s="63"/>
      <c r="D6" s="63"/>
      <c r="E6" s="63"/>
      <c r="F6" s="64"/>
      <c r="G6" s="14"/>
      <c r="H6" s="15"/>
    </row>
    <row r="7" spans="1:8" s="20" customFormat="1" ht="21" customHeight="1">
      <c r="A7" s="16"/>
      <c r="B7" s="17"/>
      <c r="C7" s="17"/>
      <c r="D7" s="17"/>
      <c r="E7" s="17"/>
      <c r="F7" s="17"/>
      <c r="G7" s="18"/>
      <c r="H7" s="19"/>
    </row>
    <row r="8" spans="1:8" ht="10.5" hidden="1">
      <c r="A8" s="5"/>
      <c r="B8" s="6"/>
      <c r="C8" s="6"/>
      <c r="D8" s="6"/>
      <c r="E8" s="6"/>
      <c r="F8" s="6"/>
      <c r="G8" s="14"/>
      <c r="H8" s="15"/>
    </row>
    <row r="9" spans="1:8" ht="10.5" hidden="1">
      <c r="A9" s="5"/>
      <c r="B9" s="6"/>
      <c r="C9" s="6"/>
      <c r="D9" s="6"/>
      <c r="E9" s="6"/>
      <c r="F9" s="6"/>
      <c r="G9" s="14"/>
      <c r="H9" s="15"/>
    </row>
    <row r="10" spans="1:8" ht="21" customHeight="1">
      <c r="A10" s="21" t="s">
        <v>76</v>
      </c>
      <c r="B10" s="22"/>
      <c r="C10" s="6"/>
      <c r="D10" s="6"/>
      <c r="E10" s="6"/>
      <c r="F10" s="6"/>
      <c r="G10" s="14"/>
      <c r="H10" s="23">
        <v>1020091.79</v>
      </c>
    </row>
    <row r="11" spans="1:8" ht="10.5">
      <c r="A11" s="5"/>
      <c r="B11" s="6"/>
      <c r="C11" s="6"/>
      <c r="D11" s="6"/>
      <c r="E11" s="6"/>
      <c r="F11" s="6"/>
      <c r="G11" s="14"/>
      <c r="H11" s="15"/>
    </row>
    <row r="12" spans="1:8" ht="21" customHeight="1">
      <c r="A12" s="21" t="s">
        <v>8</v>
      </c>
      <c r="B12" s="22"/>
      <c r="C12" s="6"/>
      <c r="D12" s="6"/>
      <c r="E12" s="6"/>
      <c r="F12" s="6"/>
      <c r="G12" s="14"/>
      <c r="H12" s="15"/>
    </row>
    <row r="13" spans="1:8" ht="15.75" customHeight="1">
      <c r="A13" s="5" t="s">
        <v>70</v>
      </c>
      <c r="B13" s="6"/>
      <c r="C13" s="6"/>
      <c r="D13" s="6"/>
      <c r="E13" s="6"/>
      <c r="F13" s="6"/>
      <c r="G13" s="14">
        <v>34869.55</v>
      </c>
      <c r="H13" s="15"/>
    </row>
    <row r="14" spans="1:8" ht="15.75" customHeight="1">
      <c r="A14" s="5" t="s">
        <v>71</v>
      </c>
      <c r="B14" s="6"/>
      <c r="C14" s="6"/>
      <c r="D14" s="6"/>
      <c r="E14" s="6"/>
      <c r="F14" s="6"/>
      <c r="G14" s="14">
        <v>101099.2</v>
      </c>
      <c r="H14" s="15"/>
    </row>
    <row r="15" spans="1:8" ht="15.75" customHeight="1">
      <c r="A15" s="5" t="s">
        <v>72</v>
      </c>
      <c r="B15" s="6"/>
      <c r="C15" s="6"/>
      <c r="D15" s="6"/>
      <c r="E15" s="6"/>
      <c r="F15" s="6"/>
      <c r="G15" s="14">
        <v>90681.68</v>
      </c>
      <c r="H15" s="15"/>
    </row>
    <row r="16" spans="1:8" ht="15.75" customHeight="1">
      <c r="A16" s="5" t="s">
        <v>133</v>
      </c>
      <c r="B16" s="6"/>
      <c r="C16" s="6"/>
      <c r="D16" s="6"/>
      <c r="E16" s="6"/>
      <c r="F16" s="6"/>
      <c r="G16" s="14">
        <v>6337.9</v>
      </c>
      <c r="H16" s="15"/>
    </row>
    <row r="17" spans="1:8" ht="15.75" customHeight="1">
      <c r="A17" s="5"/>
      <c r="B17" s="6"/>
      <c r="C17" s="6"/>
      <c r="D17" s="6"/>
      <c r="E17" s="6"/>
      <c r="F17" s="6"/>
      <c r="G17" s="14"/>
      <c r="H17" s="15"/>
    </row>
    <row r="18" spans="1:8" ht="10.5">
      <c r="A18" s="5"/>
      <c r="B18" s="31" t="s">
        <v>7</v>
      </c>
      <c r="C18" s="6"/>
      <c r="D18" s="6"/>
      <c r="E18" s="6"/>
      <c r="F18" s="6"/>
      <c r="G18" s="14"/>
      <c r="H18" s="15">
        <f>SUM(G13:G16)</f>
        <v>232988.33</v>
      </c>
    </row>
    <row r="19" spans="1:8" ht="10.5">
      <c r="A19" s="5"/>
      <c r="B19" s="6"/>
      <c r="C19" s="6"/>
      <c r="D19" s="6"/>
      <c r="E19" s="6"/>
      <c r="F19" s="6"/>
      <c r="G19" s="24"/>
      <c r="H19" s="15"/>
    </row>
    <row r="20" spans="1:8" ht="21" customHeight="1">
      <c r="A20" s="21" t="s">
        <v>9</v>
      </c>
      <c r="B20" s="22"/>
      <c r="C20" s="6"/>
      <c r="D20" s="6"/>
      <c r="E20" s="6"/>
      <c r="F20" s="6"/>
      <c r="G20" s="14"/>
      <c r="H20" s="15"/>
    </row>
    <row r="21" spans="1:8" ht="15.75" customHeight="1">
      <c r="A21" s="5" t="s">
        <v>73</v>
      </c>
      <c r="B21" s="6"/>
      <c r="C21" s="6"/>
      <c r="D21" s="6"/>
      <c r="E21" s="6"/>
      <c r="F21" s="6"/>
      <c r="G21" s="14">
        <v>34869.55</v>
      </c>
      <c r="H21" s="15"/>
    </row>
    <row r="22" spans="1:8" ht="15.75" customHeight="1">
      <c r="A22" s="5" t="s">
        <v>74</v>
      </c>
      <c r="B22" s="6"/>
      <c r="C22" s="6"/>
      <c r="D22" s="6"/>
      <c r="E22" s="6"/>
      <c r="F22" s="6"/>
      <c r="G22" s="14">
        <v>18493.33</v>
      </c>
      <c r="H22" s="15"/>
    </row>
    <row r="23" spans="1:8" ht="15.75" customHeight="1">
      <c r="A23" s="5" t="s">
        <v>104</v>
      </c>
      <c r="B23" s="22"/>
      <c r="C23" s="6"/>
      <c r="D23" s="6"/>
      <c r="E23" s="6"/>
      <c r="F23" s="6"/>
      <c r="G23" s="14">
        <v>75000</v>
      </c>
      <c r="H23" s="15"/>
    </row>
    <row r="24" spans="1:8" ht="15.75" customHeight="1">
      <c r="A24" s="5"/>
      <c r="B24" s="6"/>
      <c r="C24" s="6"/>
      <c r="D24" s="6"/>
      <c r="E24" s="6"/>
      <c r="F24" s="6"/>
      <c r="G24" s="14"/>
      <c r="H24" s="15"/>
    </row>
    <row r="25" spans="1:8" ht="10.5">
      <c r="A25" s="5"/>
      <c r="B25" s="31" t="s">
        <v>10</v>
      </c>
      <c r="C25" s="6"/>
      <c r="D25" s="6"/>
      <c r="E25" s="6"/>
      <c r="F25" s="6"/>
      <c r="G25" s="14"/>
      <c r="H25" s="15">
        <f>SUM(G21:G23)</f>
        <v>128362.88</v>
      </c>
    </row>
    <row r="26" spans="1:8" ht="10.5">
      <c r="A26" s="5"/>
      <c r="B26" s="6"/>
      <c r="C26" s="6"/>
      <c r="D26" s="6"/>
      <c r="E26" s="6"/>
      <c r="F26" s="6"/>
      <c r="G26" s="24"/>
      <c r="H26" s="24"/>
    </row>
    <row r="27" spans="1:8" ht="21" customHeight="1">
      <c r="A27" s="21" t="s">
        <v>11</v>
      </c>
      <c r="B27" s="22"/>
      <c r="C27" s="6"/>
      <c r="D27" s="6"/>
      <c r="E27" s="6"/>
      <c r="F27" s="6"/>
      <c r="G27" s="14"/>
      <c r="H27" s="23">
        <f>H10+H18-H25</f>
        <v>1124717.2400000002</v>
      </c>
    </row>
    <row r="28" spans="1:8" ht="10.5">
      <c r="A28" s="5"/>
      <c r="B28" s="6"/>
      <c r="C28" s="6"/>
      <c r="D28" s="6"/>
      <c r="E28" s="6"/>
      <c r="F28" s="6"/>
      <c r="G28" s="14"/>
      <c r="H28" s="15"/>
    </row>
    <row r="29" spans="1:8" ht="21" customHeight="1">
      <c r="A29" s="21" t="s">
        <v>12</v>
      </c>
      <c r="B29" s="22"/>
      <c r="C29" s="6"/>
      <c r="D29" s="6"/>
      <c r="E29" s="6"/>
      <c r="F29" s="6"/>
      <c r="G29" s="14"/>
      <c r="H29" s="15"/>
    </row>
    <row r="30" spans="1:8" ht="15.75" customHeight="1">
      <c r="A30" s="5" t="s">
        <v>52</v>
      </c>
      <c r="B30" s="6"/>
      <c r="C30" s="6"/>
      <c r="D30" s="6"/>
      <c r="E30" s="6"/>
      <c r="F30" s="6"/>
      <c r="G30" s="14">
        <f>H27*30%</f>
        <v>337415.1720000001</v>
      </c>
      <c r="H30" s="15"/>
    </row>
    <row r="31" spans="1:8" ht="12.75" customHeight="1">
      <c r="A31" s="5"/>
      <c r="B31" s="6"/>
      <c r="C31" s="6"/>
      <c r="D31" s="6"/>
      <c r="E31" s="6"/>
      <c r="F31" s="6"/>
      <c r="G31" s="14"/>
      <c r="H31" s="15"/>
    </row>
    <row r="32" spans="1:8" ht="10.5">
      <c r="A32" s="5"/>
      <c r="B32" s="31" t="s">
        <v>13</v>
      </c>
      <c r="C32" s="6"/>
      <c r="D32" s="6"/>
      <c r="E32" s="6"/>
      <c r="F32" s="6"/>
      <c r="G32" s="14"/>
      <c r="H32" s="15">
        <f>SUM(G30)</f>
        <v>337415.1720000001</v>
      </c>
    </row>
    <row r="33" spans="1:8" ht="10.5">
      <c r="A33" s="5"/>
      <c r="B33" s="6"/>
      <c r="C33" s="6"/>
      <c r="D33" s="6"/>
      <c r="E33" s="6"/>
      <c r="F33" s="6"/>
      <c r="G33" s="14"/>
      <c r="H33" s="24"/>
    </row>
    <row r="34" spans="1:8" ht="21" customHeight="1">
      <c r="A34" s="25" t="s">
        <v>69</v>
      </c>
      <c r="B34" s="26"/>
      <c r="C34" s="27"/>
      <c r="D34" s="27"/>
      <c r="E34" s="27"/>
      <c r="F34" s="27"/>
      <c r="G34" s="24"/>
      <c r="H34" s="32">
        <f>H27-H32</f>
        <v>787302.0680000002</v>
      </c>
    </row>
    <row r="35" spans="1:8" ht="10.5">
      <c r="A35" s="4" t="s">
        <v>15</v>
      </c>
      <c r="G35" s="28"/>
      <c r="H35" s="28"/>
    </row>
    <row r="36" spans="7:8" ht="10.5">
      <c r="G36" s="29"/>
      <c r="H36" s="29"/>
    </row>
    <row r="37" spans="7:8" ht="10.5">
      <c r="G37" s="29"/>
      <c r="H37" s="29"/>
    </row>
    <row r="38" spans="2:8" ht="10.5">
      <c r="B38" s="4" t="s">
        <v>101</v>
      </c>
      <c r="G38" s="29"/>
      <c r="H38" s="29"/>
    </row>
    <row r="39" spans="7:8" ht="69" customHeight="1">
      <c r="G39" s="29"/>
      <c r="H39" s="29"/>
    </row>
    <row r="40" spans="2:8" ht="10.5">
      <c r="B40" s="4" t="s">
        <v>16</v>
      </c>
      <c r="F40" s="4" t="s">
        <v>18</v>
      </c>
      <c r="G40" s="29"/>
      <c r="H40" s="29"/>
    </row>
    <row r="41" spans="2:8" ht="10.5">
      <c r="B41" s="4" t="str">
        <f>Demo_Jan!B40</f>
        <v>                 FULANO DE TAL</v>
      </c>
      <c r="F41" s="4" t="s">
        <v>17</v>
      </c>
      <c r="G41" s="29" t="str">
        <f>Demo_Jan!G40</f>
        <v>         CICRANO DE TAL</v>
      </c>
      <c r="H41" s="29"/>
    </row>
    <row r="42" spans="2:8" ht="10.5">
      <c r="B42" s="30" t="s">
        <v>23</v>
      </c>
      <c r="F42" s="4" t="s">
        <v>22</v>
      </c>
      <c r="G42" s="29"/>
      <c r="H42" s="29"/>
    </row>
    <row r="43" spans="6:8" ht="10.5">
      <c r="F43" s="4" t="s">
        <v>19</v>
      </c>
      <c r="G43" s="29" t="str">
        <f>Demo_Jan!G42</f>
        <v>      C.R.C. :   1SP 100000/0-9</v>
      </c>
      <c r="H43" s="29"/>
    </row>
    <row r="44" spans="7:8" ht="10.5">
      <c r="G44" s="29"/>
      <c r="H44" s="29"/>
    </row>
    <row r="45" spans="7:8" ht="10.5">
      <c r="G45" s="29"/>
      <c r="H45" s="29"/>
    </row>
    <row r="46" spans="7:8" ht="10.5">
      <c r="G46" s="29"/>
      <c r="H46" s="29"/>
    </row>
    <row r="47" spans="7:8" ht="10.5">
      <c r="G47" s="29"/>
      <c r="H47" s="29"/>
    </row>
    <row r="48" spans="7:8" ht="10.5">
      <c r="G48" s="29"/>
      <c r="H48" s="29"/>
    </row>
    <row r="49" spans="7:8" ht="10.5">
      <c r="G49" s="29"/>
      <c r="H49" s="29"/>
    </row>
    <row r="50" spans="7:8" ht="10.5">
      <c r="G50" s="29"/>
      <c r="H50" s="29"/>
    </row>
    <row r="51" spans="7:8" ht="10.5">
      <c r="G51" s="29"/>
      <c r="H51" s="29"/>
    </row>
    <row r="52" spans="7:8" ht="10.5">
      <c r="G52" s="29"/>
      <c r="H52" s="29"/>
    </row>
    <row r="53" spans="7:8" ht="10.5">
      <c r="G53" s="29"/>
      <c r="H53" s="29"/>
    </row>
    <row r="54" spans="7:8" ht="10.5">
      <c r="G54" s="29"/>
      <c r="H54" s="29"/>
    </row>
    <row r="55" spans="7:8" ht="10.5">
      <c r="G55" s="29"/>
      <c r="H55" s="29"/>
    </row>
    <row r="56" spans="7:8" ht="10.5">
      <c r="G56" s="29"/>
      <c r="H56" s="29"/>
    </row>
    <row r="57" spans="7:8" ht="10.5">
      <c r="G57" s="29"/>
      <c r="H57" s="29"/>
    </row>
  </sheetData>
  <sheetProtection/>
  <mergeCells count="4">
    <mergeCell ref="A3:H3"/>
    <mergeCell ref="A4:H4"/>
    <mergeCell ref="B5:E5"/>
    <mergeCell ref="B6:F6"/>
  </mergeCells>
  <printOptions horizontalCentered="1" verticalCentered="1"/>
  <pageMargins left="0.69" right="0.2755905511811024" top="0.984251968503937" bottom="0.984251968503937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19"/>
  <sheetViews>
    <sheetView showGridLines="0" zoomScalePageLayoutView="0" workbookViewId="0" topLeftCell="A1">
      <selection activeCell="A25" sqref="A25"/>
    </sheetView>
  </sheetViews>
  <sheetFormatPr defaultColWidth="9.140625" defaultRowHeight="12.75"/>
  <cols>
    <col min="1" max="1" width="11.421875" style="4" customWidth="1"/>
    <col min="2" max="2" width="41.00390625" style="4" customWidth="1"/>
    <col min="3" max="3" width="13.57421875" style="4" customWidth="1"/>
    <col min="4" max="4" width="2.00390625" style="4" customWidth="1"/>
    <col min="5" max="5" width="0.13671875" style="4" hidden="1" customWidth="1"/>
    <col min="6" max="6" width="10.421875" style="4" customWidth="1"/>
    <col min="7" max="7" width="12.28125" style="4" customWidth="1"/>
    <col min="8" max="8" width="12.7109375" style="4" customWidth="1"/>
    <col min="9" max="9" width="2.57421875" style="4" hidden="1" customWidth="1"/>
    <col min="10" max="10" width="11.7109375" style="4" hidden="1" customWidth="1"/>
    <col min="11" max="11" width="15.8515625" style="4" hidden="1" customWidth="1"/>
    <col min="12" max="16384" width="9.140625" style="4" customWidth="1"/>
  </cols>
  <sheetData>
    <row r="2" spans="1:11" ht="20.25" customHeight="1">
      <c r="A2" s="1" t="str">
        <f>Ajuste_Jan!A2</f>
        <v>EMPRESA ALFA</v>
      </c>
      <c r="B2" s="2"/>
      <c r="C2" s="2"/>
      <c r="D2" s="2"/>
      <c r="E2" s="2"/>
      <c r="F2" s="2"/>
      <c r="G2" s="2"/>
      <c r="H2" s="3" t="s">
        <v>65</v>
      </c>
      <c r="I2" s="2"/>
      <c r="J2" s="2"/>
      <c r="K2" s="3"/>
    </row>
    <row r="3" spans="1:11" ht="13.5" customHeight="1">
      <c r="A3" s="5" t="str">
        <f>Ajuste_Jan!A3</f>
        <v>C.N.P.J  00.000.000/0001-00</v>
      </c>
      <c r="B3" s="6"/>
      <c r="C3" s="6"/>
      <c r="D3" s="6"/>
      <c r="E3" s="6"/>
      <c r="F3" s="6"/>
      <c r="G3" s="6"/>
      <c r="H3" s="7"/>
      <c r="I3" s="6"/>
      <c r="J3" s="6"/>
      <c r="K3" s="7"/>
    </row>
    <row r="4" spans="1:11" ht="39.75" customHeight="1">
      <c r="A4" s="71" t="s">
        <v>0</v>
      </c>
      <c r="B4" s="72"/>
      <c r="C4" s="72"/>
      <c r="D4" s="72"/>
      <c r="E4" s="72"/>
      <c r="F4" s="72"/>
      <c r="G4" s="72"/>
      <c r="H4" s="73"/>
      <c r="I4" s="6"/>
      <c r="J4" s="6"/>
      <c r="K4" s="6"/>
    </row>
    <row r="5" spans="1:11" ht="22.5" customHeight="1">
      <c r="A5" s="61" t="s">
        <v>3</v>
      </c>
      <c r="B5" s="62"/>
      <c r="C5" s="62"/>
      <c r="D5" s="62"/>
      <c r="E5" s="62"/>
      <c r="F5" s="62"/>
      <c r="G5" s="62"/>
      <c r="H5" s="74"/>
      <c r="I5" s="6"/>
      <c r="J5" s="6"/>
      <c r="K5" s="6"/>
    </row>
    <row r="6" spans="1:11" s="12" customFormat="1" ht="21" customHeight="1">
      <c r="A6" s="8" t="s">
        <v>1</v>
      </c>
      <c r="B6" s="61" t="s">
        <v>4</v>
      </c>
      <c r="C6" s="62"/>
      <c r="D6" s="62"/>
      <c r="E6" s="62"/>
      <c r="F6" s="55"/>
      <c r="G6" s="8" t="s">
        <v>5</v>
      </c>
      <c r="H6" s="39" t="s">
        <v>6</v>
      </c>
      <c r="J6" s="12" t="s">
        <v>2</v>
      </c>
      <c r="K6" s="12" t="s">
        <v>37</v>
      </c>
    </row>
    <row r="7" spans="1:8" ht="21" customHeight="1">
      <c r="A7" s="44">
        <v>37581</v>
      </c>
      <c r="B7" s="56" t="s">
        <v>151</v>
      </c>
      <c r="C7" s="56"/>
      <c r="D7" s="56"/>
      <c r="E7" s="56"/>
      <c r="F7" s="57"/>
      <c r="G7" s="58"/>
      <c r="H7" s="59"/>
    </row>
    <row r="8" spans="1:8" ht="21" customHeight="1">
      <c r="A8" s="44"/>
      <c r="B8" s="56" t="s">
        <v>152</v>
      </c>
      <c r="C8" s="56"/>
      <c r="D8" s="56"/>
      <c r="E8" s="56"/>
      <c r="F8" s="57"/>
      <c r="G8" s="58">
        <v>21903.8</v>
      </c>
      <c r="H8" s="59"/>
    </row>
    <row r="9" spans="1:8" ht="21" customHeight="1">
      <c r="A9" s="44">
        <v>37582</v>
      </c>
      <c r="B9" s="56" t="s">
        <v>139</v>
      </c>
      <c r="C9" s="56"/>
      <c r="D9" s="56"/>
      <c r="E9" s="56"/>
      <c r="F9" s="57"/>
      <c r="G9" s="58"/>
      <c r="H9" s="59"/>
    </row>
    <row r="10" spans="1:8" ht="21" customHeight="1">
      <c r="A10" s="44"/>
      <c r="B10" s="56" t="s">
        <v>150</v>
      </c>
      <c r="C10" s="56"/>
      <c r="D10" s="56"/>
      <c r="E10" s="56"/>
      <c r="F10" s="57"/>
      <c r="G10" s="58">
        <v>9003.54</v>
      </c>
      <c r="H10" s="59"/>
    </row>
    <row r="11" spans="1:8" ht="21" customHeight="1">
      <c r="A11" s="44">
        <v>37582</v>
      </c>
      <c r="B11" s="56" t="s">
        <v>159</v>
      </c>
      <c r="C11" s="56"/>
      <c r="D11" s="56"/>
      <c r="E11" s="56"/>
      <c r="F11" s="57"/>
      <c r="G11" s="58"/>
      <c r="H11" s="59"/>
    </row>
    <row r="12" spans="1:8" ht="21" customHeight="1">
      <c r="A12" s="44"/>
      <c r="B12" s="56" t="s">
        <v>158</v>
      </c>
      <c r="C12" s="56"/>
      <c r="D12" s="56"/>
      <c r="E12" s="56"/>
      <c r="F12" s="57"/>
      <c r="G12" s="58"/>
      <c r="H12" s="58">
        <v>416.24</v>
      </c>
    </row>
    <row r="13" spans="1:8" ht="21" customHeight="1">
      <c r="A13" s="44"/>
      <c r="B13" s="56"/>
      <c r="C13" s="56"/>
      <c r="D13" s="56"/>
      <c r="E13" s="56"/>
      <c r="F13" s="57"/>
      <c r="G13" s="58"/>
      <c r="H13" s="59"/>
    </row>
    <row r="14" spans="1:8" ht="21" customHeight="1">
      <c r="A14" s="44"/>
      <c r="B14" s="56"/>
      <c r="C14" s="56"/>
      <c r="D14" s="56"/>
      <c r="E14" s="56"/>
      <c r="F14" s="57"/>
      <c r="G14" s="58"/>
      <c r="H14" s="59"/>
    </row>
    <row r="15" spans="1:8" ht="21" customHeight="1">
      <c r="A15" s="44"/>
      <c r="B15" s="56"/>
      <c r="C15" s="56"/>
      <c r="D15" s="56"/>
      <c r="E15" s="56"/>
      <c r="F15" s="57"/>
      <c r="G15" s="58"/>
      <c r="H15" s="59"/>
    </row>
    <row r="16" spans="1:8" ht="21" customHeight="1">
      <c r="A16" s="44"/>
      <c r="B16" s="56"/>
      <c r="C16" s="56"/>
      <c r="D16" s="56"/>
      <c r="E16" s="56"/>
      <c r="F16" s="57"/>
      <c r="G16" s="58"/>
      <c r="H16" s="59"/>
    </row>
    <row r="17" spans="1:8" ht="21" customHeight="1">
      <c r="A17" s="44"/>
      <c r="B17" s="56"/>
      <c r="C17" s="56"/>
      <c r="D17" s="56"/>
      <c r="E17" s="56"/>
      <c r="F17" s="57"/>
      <c r="G17" s="58"/>
      <c r="H17" s="59"/>
    </row>
    <row r="18" spans="1:8" ht="21" customHeight="1">
      <c r="A18" s="44"/>
      <c r="B18" s="56"/>
      <c r="C18" s="56"/>
      <c r="D18" s="56"/>
      <c r="E18" s="56"/>
      <c r="F18" s="57"/>
      <c r="G18" s="58"/>
      <c r="H18" s="59"/>
    </row>
    <row r="19" spans="1:8" ht="21" customHeight="1">
      <c r="A19" s="60"/>
      <c r="B19" s="75" t="s">
        <v>55</v>
      </c>
      <c r="C19" s="76"/>
      <c r="D19" s="76"/>
      <c r="E19" s="76"/>
      <c r="F19" s="57"/>
      <c r="G19" s="58">
        <f>SUM(G7:G18)</f>
        <v>30907.34</v>
      </c>
      <c r="H19" s="58">
        <f>SUM(H7:H18)</f>
        <v>416.24</v>
      </c>
    </row>
    <row r="21" ht="12" customHeight="1"/>
    <row r="22" ht="10.5" hidden="1"/>
    <row r="23" ht="10.5" hidden="1"/>
    <row r="24" ht="35.25" customHeight="1"/>
  </sheetData>
  <sheetProtection/>
  <mergeCells count="4">
    <mergeCell ref="A4:H4"/>
    <mergeCell ref="A5:H5"/>
    <mergeCell ref="B6:E6"/>
    <mergeCell ref="B19:E19"/>
  </mergeCells>
  <printOptions horizontalCentered="1" verticalCentered="1"/>
  <pageMargins left="0.7086614173228347" right="0.2362204724409449" top="0.984251968503937" bottom="0.984251968503937" header="0.5118110236220472" footer="0.511811023622047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9"/>
  <sheetViews>
    <sheetView showGridLines="0" zoomScalePageLayoutView="0" workbookViewId="0" topLeftCell="A22">
      <selection activeCell="A2" sqref="A2"/>
    </sheetView>
  </sheetViews>
  <sheetFormatPr defaultColWidth="9.140625" defaultRowHeight="12.75"/>
  <cols>
    <col min="1" max="1" width="10.421875" style="4" customWidth="1"/>
    <col min="2" max="2" width="47.57421875" style="4" customWidth="1"/>
    <col min="3" max="3" width="0.13671875" style="4" customWidth="1"/>
    <col min="4" max="4" width="6.8515625" style="4" customWidth="1"/>
    <col min="5" max="5" width="1.1484375" style="4" customWidth="1"/>
    <col min="6" max="6" width="4.8515625" style="4" customWidth="1"/>
    <col min="7" max="8" width="13.7109375" style="4" customWidth="1"/>
    <col min="9" max="9" width="2.57421875" style="4" hidden="1" customWidth="1"/>
    <col min="10" max="10" width="11.7109375" style="4" hidden="1" customWidth="1"/>
    <col min="11" max="16384" width="9.140625" style="4" customWidth="1"/>
  </cols>
  <sheetData>
    <row r="1" spans="1:10" ht="20.25" customHeight="1">
      <c r="A1" s="1" t="str">
        <f>Demo_Jan!A1</f>
        <v>EMPRESA ALFA</v>
      </c>
      <c r="B1" s="2"/>
      <c r="C1" s="2"/>
      <c r="D1" s="2"/>
      <c r="E1" s="2"/>
      <c r="F1" s="2"/>
      <c r="G1" s="2"/>
      <c r="H1" s="3" t="s">
        <v>66</v>
      </c>
      <c r="I1" s="2"/>
      <c r="J1" s="2"/>
    </row>
    <row r="2" spans="1:10" ht="15.75" customHeight="1">
      <c r="A2" s="5" t="str">
        <f>Demo_Jan!A2</f>
        <v>C.N.P.J  00.000.000/0001-00</v>
      </c>
      <c r="B2" s="6"/>
      <c r="C2" s="6"/>
      <c r="D2" s="6"/>
      <c r="E2" s="6"/>
      <c r="F2" s="6"/>
      <c r="G2" s="6"/>
      <c r="H2" s="7"/>
      <c r="I2" s="6"/>
      <c r="J2" s="6"/>
    </row>
    <row r="3" spans="1:10" ht="48" customHeight="1">
      <c r="A3" s="65" t="s">
        <v>0</v>
      </c>
      <c r="B3" s="66"/>
      <c r="C3" s="66"/>
      <c r="D3" s="66"/>
      <c r="E3" s="66"/>
      <c r="F3" s="66"/>
      <c r="G3" s="66"/>
      <c r="H3" s="67"/>
      <c r="I3" s="6"/>
      <c r="J3" s="6"/>
    </row>
    <row r="4" spans="1:10" ht="22.5" customHeight="1">
      <c r="A4" s="68" t="s">
        <v>3</v>
      </c>
      <c r="B4" s="69"/>
      <c r="C4" s="69"/>
      <c r="D4" s="69"/>
      <c r="E4" s="69"/>
      <c r="F4" s="69"/>
      <c r="G4" s="69"/>
      <c r="H4" s="70"/>
      <c r="I4" s="6"/>
      <c r="J4" s="6"/>
    </row>
    <row r="5" spans="1:10" s="12" customFormat="1" ht="21" customHeight="1">
      <c r="A5" s="8" t="s">
        <v>1</v>
      </c>
      <c r="B5" s="61" t="s">
        <v>4</v>
      </c>
      <c r="C5" s="62"/>
      <c r="D5" s="62"/>
      <c r="E5" s="62"/>
      <c r="F5" s="9"/>
      <c r="G5" s="10" t="s">
        <v>5</v>
      </c>
      <c r="H5" s="11" t="s">
        <v>6</v>
      </c>
      <c r="J5" s="12" t="s">
        <v>2</v>
      </c>
    </row>
    <row r="6" spans="1:8" ht="21" customHeight="1">
      <c r="A6" s="13"/>
      <c r="B6" s="63" t="s">
        <v>102</v>
      </c>
      <c r="C6" s="63"/>
      <c r="D6" s="63"/>
      <c r="E6" s="63"/>
      <c r="F6" s="64"/>
      <c r="G6" s="14"/>
      <c r="H6" s="15"/>
    </row>
    <row r="7" spans="1:8" s="20" customFormat="1" ht="21" customHeight="1">
      <c r="A7" s="16"/>
      <c r="B7" s="17"/>
      <c r="C7" s="17"/>
      <c r="D7" s="17"/>
      <c r="E7" s="17"/>
      <c r="F7" s="17"/>
      <c r="G7" s="18"/>
      <c r="H7" s="19"/>
    </row>
    <row r="8" spans="1:8" ht="10.5" hidden="1">
      <c r="A8" s="5"/>
      <c r="B8" s="6"/>
      <c r="C8" s="6"/>
      <c r="D8" s="6"/>
      <c r="E8" s="6"/>
      <c r="F8" s="6"/>
      <c r="G8" s="14"/>
      <c r="H8" s="15"/>
    </row>
    <row r="9" spans="1:8" ht="10.5" hidden="1">
      <c r="A9" s="5"/>
      <c r="B9" s="6"/>
      <c r="C9" s="6"/>
      <c r="D9" s="6"/>
      <c r="E9" s="6"/>
      <c r="F9" s="6"/>
      <c r="G9" s="14"/>
      <c r="H9" s="15"/>
    </row>
    <row r="10" spans="1:8" ht="21" customHeight="1">
      <c r="A10" s="21" t="s">
        <v>77</v>
      </c>
      <c r="B10" s="22"/>
      <c r="C10" s="6"/>
      <c r="D10" s="6"/>
      <c r="E10" s="6"/>
      <c r="F10" s="6"/>
      <c r="G10" s="14"/>
      <c r="H10" s="23">
        <v>628734.77</v>
      </c>
    </row>
    <row r="11" spans="1:8" ht="10.5">
      <c r="A11" s="5"/>
      <c r="B11" s="6"/>
      <c r="C11" s="6"/>
      <c r="D11" s="6"/>
      <c r="E11" s="6"/>
      <c r="F11" s="6"/>
      <c r="G11" s="14"/>
      <c r="H11" s="15"/>
    </row>
    <row r="12" spans="1:8" ht="21" customHeight="1">
      <c r="A12" s="21" t="s">
        <v>8</v>
      </c>
      <c r="B12" s="22"/>
      <c r="C12" s="6"/>
      <c r="D12" s="6"/>
      <c r="E12" s="6"/>
      <c r="F12" s="6"/>
      <c r="G12" s="14"/>
      <c r="H12" s="15"/>
    </row>
    <row r="13" spans="1:8" ht="15.75" customHeight="1">
      <c r="A13" s="5" t="s">
        <v>107</v>
      </c>
      <c r="B13" s="6"/>
      <c r="C13" s="6"/>
      <c r="D13" s="6"/>
      <c r="E13" s="6"/>
      <c r="F13" s="6"/>
      <c r="G13" s="14">
        <v>110290.04</v>
      </c>
      <c r="H13" s="15"/>
    </row>
    <row r="14" spans="1:8" ht="15.75" customHeight="1">
      <c r="A14" s="5" t="s">
        <v>108</v>
      </c>
      <c r="B14" s="6"/>
      <c r="C14" s="6"/>
      <c r="D14" s="6"/>
      <c r="E14" s="6"/>
      <c r="F14" s="6"/>
      <c r="G14" s="14">
        <v>95982.62</v>
      </c>
      <c r="H14" s="15"/>
    </row>
    <row r="15" spans="1:8" ht="15.75" customHeight="1">
      <c r="A15" s="5" t="s">
        <v>109</v>
      </c>
      <c r="B15" s="6"/>
      <c r="C15" s="6"/>
      <c r="D15" s="6"/>
      <c r="E15" s="6"/>
      <c r="F15" s="6"/>
      <c r="G15" s="14">
        <v>356458.87</v>
      </c>
      <c r="H15" s="15"/>
    </row>
    <row r="16" spans="1:8" ht="15.75" customHeight="1">
      <c r="A16" s="5" t="s">
        <v>133</v>
      </c>
      <c r="B16" s="6"/>
      <c r="C16" s="6"/>
      <c r="D16" s="6"/>
      <c r="E16" s="6"/>
      <c r="F16" s="6"/>
      <c r="G16" s="14">
        <v>4972.26</v>
      </c>
      <c r="H16" s="15"/>
    </row>
    <row r="17" spans="1:8" ht="15.75" customHeight="1">
      <c r="A17" s="5" t="s">
        <v>110</v>
      </c>
      <c r="B17" s="6"/>
      <c r="C17" s="6"/>
      <c r="D17" s="6"/>
      <c r="E17" s="6"/>
      <c r="F17" s="6"/>
      <c r="G17" s="14">
        <v>3722.52</v>
      </c>
      <c r="H17" s="15"/>
    </row>
    <row r="18" spans="1:8" ht="15.75" customHeight="1">
      <c r="A18" s="5"/>
      <c r="B18" s="6"/>
      <c r="C18" s="6"/>
      <c r="D18" s="6"/>
      <c r="E18" s="6"/>
      <c r="F18" s="6"/>
      <c r="G18" s="14"/>
      <c r="H18" s="15"/>
    </row>
    <row r="19" spans="1:8" ht="10.5">
      <c r="A19" s="5"/>
      <c r="B19" s="31" t="s">
        <v>7</v>
      </c>
      <c r="C19" s="6"/>
      <c r="D19" s="6"/>
      <c r="E19" s="6"/>
      <c r="F19" s="6"/>
      <c r="G19" s="14"/>
      <c r="H19" s="15">
        <f>SUM(G13:G17)</f>
        <v>571426.31</v>
      </c>
    </row>
    <row r="20" spans="1:8" ht="10.5">
      <c r="A20" s="5"/>
      <c r="B20" s="6"/>
      <c r="C20" s="6"/>
      <c r="D20" s="6"/>
      <c r="E20" s="6"/>
      <c r="F20" s="6"/>
      <c r="G20" s="24"/>
      <c r="H20" s="15"/>
    </row>
    <row r="21" spans="1:8" ht="21" customHeight="1">
      <c r="A21" s="21" t="s">
        <v>9</v>
      </c>
      <c r="B21" s="22"/>
      <c r="C21" s="6"/>
      <c r="D21" s="6"/>
      <c r="E21" s="6"/>
      <c r="F21" s="6"/>
      <c r="G21" s="14"/>
      <c r="H21" s="15"/>
    </row>
    <row r="22" spans="1:8" ht="15.75" customHeight="1">
      <c r="A22" s="5" t="s">
        <v>73</v>
      </c>
      <c r="B22" s="6"/>
      <c r="C22" s="6"/>
      <c r="D22" s="6"/>
      <c r="E22" s="6"/>
      <c r="F22" s="6"/>
      <c r="G22" s="14">
        <v>34869.55</v>
      </c>
      <c r="H22" s="15"/>
    </row>
    <row r="23" spans="1:8" ht="15.75" customHeight="1">
      <c r="A23" s="5" t="s">
        <v>74</v>
      </c>
      <c r="B23" s="6"/>
      <c r="C23" s="6"/>
      <c r="D23" s="6"/>
      <c r="E23" s="6"/>
      <c r="F23" s="6"/>
      <c r="G23" s="14">
        <v>18493.33</v>
      </c>
      <c r="H23" s="15"/>
    </row>
    <row r="24" spans="1:8" ht="15.75" customHeight="1">
      <c r="A24" s="5" t="s">
        <v>104</v>
      </c>
      <c r="B24" s="22"/>
      <c r="C24" s="6"/>
      <c r="D24" s="6"/>
      <c r="E24" s="6"/>
      <c r="F24" s="6"/>
      <c r="G24" s="14">
        <v>75000</v>
      </c>
      <c r="H24" s="15"/>
    </row>
    <row r="25" spans="1:8" ht="15.75" customHeight="1">
      <c r="A25" s="5"/>
      <c r="B25" s="6"/>
      <c r="C25" s="6"/>
      <c r="D25" s="6"/>
      <c r="E25" s="6"/>
      <c r="F25" s="6"/>
      <c r="G25" s="14"/>
      <c r="H25" s="15"/>
    </row>
    <row r="26" spans="1:8" ht="10.5">
      <c r="A26" s="5"/>
      <c r="B26" s="31" t="s">
        <v>10</v>
      </c>
      <c r="C26" s="6"/>
      <c r="D26" s="6"/>
      <c r="E26" s="6"/>
      <c r="F26" s="6"/>
      <c r="G26" s="14"/>
      <c r="H26" s="15">
        <f>SUM(G22:G24)</f>
        <v>128362.88</v>
      </c>
    </row>
    <row r="27" spans="1:8" ht="10.5">
      <c r="A27" s="5"/>
      <c r="B27" s="6"/>
      <c r="C27" s="6"/>
      <c r="D27" s="6"/>
      <c r="E27" s="6"/>
      <c r="F27" s="6"/>
      <c r="G27" s="24"/>
      <c r="H27" s="24"/>
    </row>
    <row r="28" spans="1:8" ht="21" customHeight="1">
      <c r="A28" s="21" t="s">
        <v>11</v>
      </c>
      <c r="B28" s="22"/>
      <c r="C28" s="6"/>
      <c r="D28" s="6"/>
      <c r="E28" s="6"/>
      <c r="F28" s="6"/>
      <c r="G28" s="14"/>
      <c r="H28" s="23">
        <f>H10+H19-H26</f>
        <v>1071798.2000000002</v>
      </c>
    </row>
    <row r="29" spans="1:8" ht="10.5">
      <c r="A29" s="5"/>
      <c r="B29" s="6"/>
      <c r="C29" s="6"/>
      <c r="D29" s="6"/>
      <c r="E29" s="6"/>
      <c r="F29" s="6"/>
      <c r="G29" s="14"/>
      <c r="H29" s="15"/>
    </row>
    <row r="30" spans="1:8" ht="21" customHeight="1">
      <c r="A30" s="21" t="s">
        <v>12</v>
      </c>
      <c r="B30" s="22"/>
      <c r="C30" s="6"/>
      <c r="D30" s="6"/>
      <c r="E30" s="6"/>
      <c r="F30" s="6"/>
      <c r="G30" s="14"/>
      <c r="H30" s="15"/>
    </row>
    <row r="31" spans="1:8" ht="15.75" customHeight="1">
      <c r="A31" s="5" t="s">
        <v>52</v>
      </c>
      <c r="B31" s="6"/>
      <c r="C31" s="6"/>
      <c r="D31" s="6"/>
      <c r="E31" s="6"/>
      <c r="F31" s="6"/>
      <c r="G31" s="14">
        <f>H28*30%</f>
        <v>321539.46</v>
      </c>
      <c r="H31" s="15"/>
    </row>
    <row r="32" spans="1:8" ht="15.75" customHeight="1">
      <c r="A32" s="5"/>
      <c r="B32" s="6"/>
      <c r="C32" s="6"/>
      <c r="D32" s="6"/>
      <c r="E32" s="6"/>
      <c r="F32" s="6"/>
      <c r="G32" s="14"/>
      <c r="H32" s="15"/>
    </row>
    <row r="33" spans="1:8" ht="10.5">
      <c r="A33" s="5"/>
      <c r="B33" s="31" t="s">
        <v>13</v>
      </c>
      <c r="C33" s="6"/>
      <c r="D33" s="6"/>
      <c r="E33" s="6"/>
      <c r="F33" s="6"/>
      <c r="G33" s="14"/>
      <c r="H33" s="15">
        <f>SUM(G31)</f>
        <v>321539.46</v>
      </c>
    </row>
    <row r="34" spans="1:8" ht="10.5">
      <c r="A34" s="5"/>
      <c r="B34" s="31"/>
      <c r="C34" s="6"/>
      <c r="D34" s="6"/>
      <c r="E34" s="6"/>
      <c r="F34" s="6"/>
      <c r="G34" s="14"/>
      <c r="H34" s="15"/>
    </row>
    <row r="35" spans="1:8" ht="10.5">
      <c r="A35" s="5"/>
      <c r="B35" s="6"/>
      <c r="C35" s="6"/>
      <c r="D35" s="6"/>
      <c r="E35" s="6"/>
      <c r="F35" s="6"/>
      <c r="G35" s="14"/>
      <c r="H35" s="24"/>
    </row>
    <row r="36" spans="1:8" ht="21" customHeight="1">
      <c r="A36" s="25" t="s">
        <v>69</v>
      </c>
      <c r="B36" s="26"/>
      <c r="C36" s="27"/>
      <c r="D36" s="27"/>
      <c r="E36" s="27"/>
      <c r="F36" s="27"/>
      <c r="G36" s="24"/>
      <c r="H36" s="32">
        <f>H28-H33</f>
        <v>750258.7400000002</v>
      </c>
    </row>
    <row r="37" spans="1:8" ht="10.5">
      <c r="A37" s="4" t="s">
        <v>15</v>
      </c>
      <c r="G37" s="28"/>
      <c r="H37" s="28"/>
    </row>
    <row r="38" spans="7:8" ht="10.5">
      <c r="G38" s="29"/>
      <c r="H38" s="29"/>
    </row>
    <row r="39" spans="7:8" ht="10.5">
      <c r="G39" s="29"/>
      <c r="H39" s="29"/>
    </row>
    <row r="40" spans="2:8" ht="10.5">
      <c r="B40" s="4" t="s">
        <v>103</v>
      </c>
      <c r="G40" s="29"/>
      <c r="H40" s="29"/>
    </row>
    <row r="41" spans="7:8" ht="69" customHeight="1">
      <c r="G41" s="29"/>
      <c r="H41" s="29"/>
    </row>
    <row r="42" spans="2:8" ht="10.5">
      <c r="B42" s="4" t="s">
        <v>16</v>
      </c>
      <c r="F42" s="4" t="s">
        <v>18</v>
      </c>
      <c r="G42" s="29"/>
      <c r="H42" s="29"/>
    </row>
    <row r="43" spans="2:8" ht="10.5">
      <c r="B43" s="4" t="str">
        <f>Demo_Jan!B40</f>
        <v>                 FULANO DE TAL</v>
      </c>
      <c r="F43" s="4" t="s">
        <v>17</v>
      </c>
      <c r="G43" s="29" t="str">
        <f>Demo_Jan!G40</f>
        <v>         CICRANO DE TAL</v>
      </c>
      <c r="H43" s="29"/>
    </row>
    <row r="44" spans="2:8" ht="10.5">
      <c r="B44" s="30" t="s">
        <v>23</v>
      </c>
      <c r="F44" s="4" t="s">
        <v>22</v>
      </c>
      <c r="G44" s="29"/>
      <c r="H44" s="29"/>
    </row>
    <row r="45" spans="6:8" ht="10.5">
      <c r="F45" s="4" t="s">
        <v>19</v>
      </c>
      <c r="G45" s="29" t="str">
        <f>Demo_Jan!G42</f>
        <v>      C.R.C. :   1SP 100000/0-9</v>
      </c>
      <c r="H45" s="29"/>
    </row>
    <row r="46" spans="7:8" ht="10.5">
      <c r="G46" s="29"/>
      <c r="H46" s="29"/>
    </row>
    <row r="47" spans="7:8" ht="10.5">
      <c r="G47" s="29"/>
      <c r="H47" s="29"/>
    </row>
    <row r="48" spans="7:8" ht="10.5">
      <c r="G48" s="29"/>
      <c r="H48" s="29"/>
    </row>
    <row r="49" spans="7:8" ht="10.5">
      <c r="G49" s="29"/>
      <c r="H49" s="29"/>
    </row>
    <row r="50" spans="7:8" ht="10.5">
      <c r="G50" s="29"/>
      <c r="H50" s="29"/>
    </row>
    <row r="51" spans="7:8" ht="10.5">
      <c r="G51" s="29"/>
      <c r="H51" s="29"/>
    </row>
    <row r="52" spans="7:8" ht="10.5">
      <c r="G52" s="29"/>
      <c r="H52" s="29"/>
    </row>
    <row r="53" spans="7:8" ht="10.5">
      <c r="G53" s="29"/>
      <c r="H53" s="29"/>
    </row>
    <row r="54" spans="7:8" ht="10.5">
      <c r="G54" s="29"/>
      <c r="H54" s="29"/>
    </row>
    <row r="55" spans="7:8" ht="10.5">
      <c r="G55" s="29"/>
      <c r="H55" s="29"/>
    </row>
    <row r="56" spans="7:8" ht="10.5">
      <c r="G56" s="29"/>
      <c r="H56" s="29"/>
    </row>
    <row r="57" spans="7:8" ht="10.5">
      <c r="G57" s="29"/>
      <c r="H57" s="29"/>
    </row>
    <row r="58" spans="7:8" ht="10.5">
      <c r="G58" s="29"/>
      <c r="H58" s="29"/>
    </row>
    <row r="59" spans="7:8" ht="10.5">
      <c r="G59" s="29"/>
      <c r="H59" s="29"/>
    </row>
  </sheetData>
  <sheetProtection/>
  <mergeCells count="4">
    <mergeCell ref="A3:H3"/>
    <mergeCell ref="A4:H4"/>
    <mergeCell ref="B5:E5"/>
    <mergeCell ref="B6:F6"/>
  </mergeCells>
  <printOptions horizontalCentered="1" verticalCentered="1"/>
  <pageMargins left="0.69" right="0.2362204724409449" top="0.86" bottom="0.984251968503937" header="0.5118110236220472" footer="0.5118110236220472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22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2.28125" style="4" customWidth="1"/>
    <col min="2" max="2" width="41.00390625" style="4" customWidth="1"/>
    <col min="3" max="3" width="13.57421875" style="4" customWidth="1"/>
    <col min="4" max="4" width="2.00390625" style="4" customWidth="1"/>
    <col min="5" max="5" width="0.13671875" style="4" hidden="1" customWidth="1"/>
    <col min="6" max="6" width="10.421875" style="4" customWidth="1"/>
    <col min="7" max="7" width="12.28125" style="4" customWidth="1"/>
    <col min="8" max="8" width="12.7109375" style="4" customWidth="1"/>
    <col min="9" max="9" width="2.57421875" style="4" hidden="1" customWidth="1"/>
    <col min="10" max="10" width="11.7109375" style="4" hidden="1" customWidth="1"/>
    <col min="11" max="11" width="15.8515625" style="4" hidden="1" customWidth="1"/>
    <col min="12" max="16384" width="9.140625" style="4" customWidth="1"/>
  </cols>
  <sheetData>
    <row r="2" spans="1:11" ht="20.25" customHeight="1">
      <c r="A2" s="1" t="str">
        <f>Ajuste_Jan!A2</f>
        <v>EMPRESA ALFA</v>
      </c>
      <c r="B2" s="2"/>
      <c r="C2" s="2"/>
      <c r="D2" s="2"/>
      <c r="E2" s="2"/>
      <c r="F2" s="2"/>
      <c r="G2" s="2"/>
      <c r="H2" s="3" t="s">
        <v>67</v>
      </c>
      <c r="I2" s="2"/>
      <c r="J2" s="2"/>
      <c r="K2" s="3"/>
    </row>
    <row r="3" spans="1:11" ht="13.5" customHeight="1">
      <c r="A3" s="5" t="str">
        <f>Ajuste_Jan!A3</f>
        <v>C.N.P.J  00.000.000/0001-00</v>
      </c>
      <c r="B3" s="6"/>
      <c r="C3" s="6"/>
      <c r="D3" s="6"/>
      <c r="E3" s="6"/>
      <c r="F3" s="6"/>
      <c r="G3" s="6"/>
      <c r="H3" s="7"/>
      <c r="I3" s="6"/>
      <c r="J3" s="6"/>
      <c r="K3" s="7"/>
    </row>
    <row r="4" spans="1:11" ht="39.75" customHeight="1">
      <c r="A4" s="71" t="s">
        <v>0</v>
      </c>
      <c r="B4" s="72"/>
      <c r="C4" s="72"/>
      <c r="D4" s="72"/>
      <c r="E4" s="72"/>
      <c r="F4" s="72"/>
      <c r="G4" s="72"/>
      <c r="H4" s="73"/>
      <c r="I4" s="6"/>
      <c r="J4" s="6"/>
      <c r="K4" s="6"/>
    </row>
    <row r="5" spans="1:11" ht="22.5" customHeight="1">
      <c r="A5" s="61" t="s">
        <v>3</v>
      </c>
      <c r="B5" s="62"/>
      <c r="C5" s="62"/>
      <c r="D5" s="62"/>
      <c r="E5" s="62"/>
      <c r="F5" s="62"/>
      <c r="G5" s="62"/>
      <c r="H5" s="74"/>
      <c r="I5" s="6"/>
      <c r="J5" s="6"/>
      <c r="K5" s="6"/>
    </row>
    <row r="6" spans="1:11" s="12" customFormat="1" ht="21" customHeight="1">
      <c r="A6" s="8" t="s">
        <v>1</v>
      </c>
      <c r="B6" s="61" t="s">
        <v>4</v>
      </c>
      <c r="C6" s="62"/>
      <c r="D6" s="62"/>
      <c r="E6" s="62"/>
      <c r="F6" s="55"/>
      <c r="G6" s="8" t="s">
        <v>5</v>
      </c>
      <c r="H6" s="39" t="s">
        <v>6</v>
      </c>
      <c r="J6" s="12" t="s">
        <v>2</v>
      </c>
      <c r="K6" s="12" t="s">
        <v>37</v>
      </c>
    </row>
    <row r="7" spans="1:8" ht="21" customHeight="1">
      <c r="A7" s="44" t="s">
        <v>127</v>
      </c>
      <c r="B7" s="56" t="s">
        <v>125</v>
      </c>
      <c r="C7" s="56"/>
      <c r="D7" s="56"/>
      <c r="E7" s="56"/>
      <c r="F7" s="57"/>
      <c r="G7" s="58"/>
      <c r="H7" s="59"/>
    </row>
    <row r="8" spans="1:8" ht="21" customHeight="1">
      <c r="A8" s="44"/>
      <c r="B8" s="56" t="s">
        <v>126</v>
      </c>
      <c r="C8" s="56"/>
      <c r="D8" s="56"/>
      <c r="E8" s="56"/>
      <c r="F8" s="57"/>
      <c r="G8" s="58">
        <v>9190.84</v>
      </c>
      <c r="H8" s="59"/>
    </row>
    <row r="9" spans="1:8" ht="21" customHeight="1">
      <c r="A9" s="44">
        <v>37616</v>
      </c>
      <c r="B9" s="56" t="s">
        <v>139</v>
      </c>
      <c r="C9" s="56"/>
      <c r="D9" s="56"/>
      <c r="E9" s="56"/>
      <c r="F9" s="57"/>
      <c r="G9" s="58"/>
      <c r="H9" s="59"/>
    </row>
    <row r="10" spans="1:8" ht="21" customHeight="1">
      <c r="A10" s="44"/>
      <c r="B10" s="56" t="s">
        <v>153</v>
      </c>
      <c r="C10" s="56"/>
      <c r="D10" s="56"/>
      <c r="E10" s="56"/>
      <c r="F10" s="57"/>
      <c r="G10" s="58">
        <v>5300.94</v>
      </c>
      <c r="H10" s="59"/>
    </row>
    <row r="11" spans="1:8" ht="21" customHeight="1">
      <c r="A11" s="44" t="s">
        <v>128</v>
      </c>
      <c r="B11" s="56" t="s">
        <v>155</v>
      </c>
      <c r="C11" s="56"/>
      <c r="D11" s="56"/>
      <c r="E11" s="56"/>
      <c r="F11" s="57"/>
      <c r="G11" s="58"/>
      <c r="H11" s="59"/>
    </row>
    <row r="12" spans="1:8" ht="21" customHeight="1">
      <c r="A12" s="44"/>
      <c r="B12" s="56" t="s">
        <v>154</v>
      </c>
      <c r="C12" s="56"/>
      <c r="D12" s="56"/>
      <c r="E12" s="56"/>
      <c r="F12" s="57"/>
      <c r="G12" s="14">
        <v>356458.87</v>
      </c>
      <c r="H12" s="59"/>
    </row>
    <row r="13" spans="1:8" ht="21" customHeight="1">
      <c r="A13" s="44">
        <v>37617</v>
      </c>
      <c r="B13" s="56" t="s">
        <v>130</v>
      </c>
      <c r="C13" s="56"/>
      <c r="D13" s="56"/>
      <c r="E13" s="56"/>
      <c r="F13" s="57"/>
      <c r="G13" s="58"/>
      <c r="H13" s="59"/>
    </row>
    <row r="14" spans="1:8" ht="21" customHeight="1">
      <c r="A14" s="44"/>
      <c r="B14" s="56" t="s">
        <v>129</v>
      </c>
      <c r="C14" s="56"/>
      <c r="D14" s="56"/>
      <c r="E14" s="56"/>
      <c r="F14" s="57"/>
      <c r="G14" s="58"/>
      <c r="H14" s="59">
        <v>1365.64</v>
      </c>
    </row>
    <row r="15" spans="1:8" ht="21" customHeight="1">
      <c r="A15" s="44">
        <v>37618</v>
      </c>
      <c r="B15" s="56" t="s">
        <v>131</v>
      </c>
      <c r="C15" s="56"/>
      <c r="D15" s="56"/>
      <c r="E15" s="56"/>
      <c r="F15" s="57"/>
      <c r="G15" s="58"/>
      <c r="H15" s="59"/>
    </row>
    <row r="16" spans="1:8" ht="21" customHeight="1">
      <c r="A16" s="44"/>
      <c r="B16" s="56" t="s">
        <v>132</v>
      </c>
      <c r="C16" s="56"/>
      <c r="D16" s="56"/>
      <c r="E16" s="56"/>
      <c r="F16" s="57"/>
      <c r="G16" s="58"/>
      <c r="H16" s="14">
        <v>34869.55</v>
      </c>
    </row>
    <row r="17" spans="1:8" ht="21" customHeight="1">
      <c r="A17" s="44"/>
      <c r="B17" s="56"/>
      <c r="C17" s="56"/>
      <c r="D17" s="56"/>
      <c r="E17" s="56"/>
      <c r="F17" s="57"/>
      <c r="G17" s="58"/>
      <c r="H17" s="59"/>
    </row>
    <row r="18" spans="1:8" ht="21" customHeight="1">
      <c r="A18" s="44"/>
      <c r="B18" s="56"/>
      <c r="C18" s="56"/>
      <c r="D18" s="56"/>
      <c r="E18" s="56"/>
      <c r="F18" s="57"/>
      <c r="G18" s="58"/>
      <c r="H18" s="59"/>
    </row>
    <row r="19" spans="1:8" ht="21" customHeight="1">
      <c r="A19" s="44"/>
      <c r="B19" s="56"/>
      <c r="C19" s="56"/>
      <c r="D19" s="56"/>
      <c r="E19" s="56"/>
      <c r="F19" s="57"/>
      <c r="G19" s="58"/>
      <c r="H19" s="58"/>
    </row>
    <row r="20" spans="1:8" ht="21" customHeight="1">
      <c r="A20" s="44"/>
      <c r="B20" s="56"/>
      <c r="C20" s="56"/>
      <c r="D20" s="56"/>
      <c r="E20" s="56"/>
      <c r="F20" s="57"/>
      <c r="G20" s="58"/>
      <c r="H20" s="58"/>
    </row>
    <row r="21" spans="1:8" ht="21" customHeight="1">
      <c r="A21" s="44"/>
      <c r="B21" s="56"/>
      <c r="C21" s="56"/>
      <c r="D21" s="56"/>
      <c r="E21" s="56"/>
      <c r="F21" s="57"/>
      <c r="G21" s="58"/>
      <c r="H21" s="58"/>
    </row>
    <row r="22" spans="1:8" ht="21" customHeight="1">
      <c r="A22" s="60"/>
      <c r="B22" s="75" t="s">
        <v>55</v>
      </c>
      <c r="C22" s="76"/>
      <c r="D22" s="76"/>
      <c r="E22" s="77"/>
      <c r="F22" s="57"/>
      <c r="G22" s="58">
        <f>SUM(G7:G21)</f>
        <v>370950.65</v>
      </c>
      <c r="H22" s="58">
        <f>SUM(H7:H21)</f>
        <v>36235.19</v>
      </c>
    </row>
  </sheetData>
  <sheetProtection/>
  <mergeCells count="4">
    <mergeCell ref="B22:E22"/>
    <mergeCell ref="A4:H4"/>
    <mergeCell ref="A5:H5"/>
    <mergeCell ref="B6:E6"/>
  </mergeCells>
  <printOptions horizontalCentered="1" verticalCentered="1"/>
  <pageMargins left="0.7086614173228347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12"/>
  <sheetViews>
    <sheetView showGridLines="0" zoomScalePageLayoutView="0" workbookViewId="0" topLeftCell="A1">
      <selection activeCell="A12" sqref="A12"/>
    </sheetView>
  </sheetViews>
  <sheetFormatPr defaultColWidth="9.140625" defaultRowHeight="12.75"/>
  <cols>
    <col min="1" max="1" width="13.28125" style="4" customWidth="1"/>
    <col min="2" max="2" width="53.28125" style="4" customWidth="1"/>
    <col min="3" max="3" width="10.8515625" style="4" customWidth="1"/>
    <col min="4" max="4" width="13.7109375" style="4" customWidth="1"/>
    <col min="5" max="5" width="7.28125" style="4" customWidth="1"/>
    <col min="6" max="6" width="12.8515625" style="4" customWidth="1"/>
    <col min="7" max="7" width="13.7109375" style="4" customWidth="1"/>
    <col min="8" max="8" width="16.28125" style="4" customWidth="1"/>
    <col min="9" max="9" width="2.57421875" style="4" hidden="1" customWidth="1"/>
    <col min="10" max="10" width="11.7109375" style="4" hidden="1" customWidth="1"/>
    <col min="11" max="11" width="15.8515625" style="4" hidden="1" customWidth="1"/>
    <col min="12" max="12" width="23.421875" style="4" hidden="1" customWidth="1"/>
    <col min="13" max="16384" width="9.140625" style="4" customWidth="1"/>
  </cols>
  <sheetData>
    <row r="2" spans="1:12" ht="22.5" customHeight="1">
      <c r="A2" s="78" t="s">
        <v>68</v>
      </c>
      <c r="B2" s="79"/>
      <c r="C2" s="79"/>
      <c r="D2" s="79"/>
      <c r="E2" s="79"/>
      <c r="F2" s="79"/>
      <c r="G2" s="79"/>
      <c r="H2" s="80"/>
      <c r="I2" s="6"/>
      <c r="J2" s="6"/>
      <c r="K2" s="6"/>
      <c r="L2" s="5"/>
    </row>
    <row r="3" spans="1:11" ht="22.5" customHeight="1">
      <c r="A3" s="34" t="s">
        <v>35</v>
      </c>
      <c r="B3" s="35" t="str">
        <f>Demo_Jan!A1</f>
        <v>EMPRESA ALFA</v>
      </c>
      <c r="C3" s="35"/>
      <c r="D3" s="35"/>
      <c r="E3" s="35"/>
      <c r="F3" s="35"/>
      <c r="G3" s="36"/>
      <c r="H3" s="37"/>
      <c r="I3" s="6"/>
      <c r="J3" s="6"/>
      <c r="K3" s="6"/>
    </row>
    <row r="4" spans="1:11" s="12" customFormat="1" ht="21" customHeight="1">
      <c r="A4" s="38" t="s">
        <v>36</v>
      </c>
      <c r="B4" s="78" t="s">
        <v>51</v>
      </c>
      <c r="C4" s="81"/>
      <c r="D4" s="81"/>
      <c r="E4" s="81"/>
      <c r="F4" s="9"/>
      <c r="G4" s="33"/>
      <c r="H4" s="39"/>
      <c r="J4" s="12" t="s">
        <v>2</v>
      </c>
      <c r="K4" s="12" t="s">
        <v>37</v>
      </c>
    </row>
    <row r="5" spans="1:8" s="12" customFormat="1" ht="27" customHeight="1">
      <c r="A5" s="40" t="s">
        <v>38</v>
      </c>
      <c r="B5" s="41" t="s">
        <v>39</v>
      </c>
      <c r="C5" s="61" t="s">
        <v>40</v>
      </c>
      <c r="D5" s="62"/>
      <c r="E5" s="74"/>
      <c r="F5" s="61" t="s">
        <v>41</v>
      </c>
      <c r="G5" s="62"/>
      <c r="H5" s="74"/>
    </row>
    <row r="6" spans="1:8" s="12" customFormat="1" ht="21.75" customHeight="1">
      <c r="A6" s="42" t="s">
        <v>42</v>
      </c>
      <c r="B6" s="43"/>
      <c r="C6" s="8" t="s">
        <v>43</v>
      </c>
      <c r="D6" s="8" t="s">
        <v>44</v>
      </c>
      <c r="E6" s="8" t="s">
        <v>45</v>
      </c>
      <c r="F6" s="8" t="s">
        <v>46</v>
      </c>
      <c r="G6" s="8" t="s">
        <v>47</v>
      </c>
      <c r="H6" s="39" t="s">
        <v>48</v>
      </c>
    </row>
    <row r="7" spans="1:8" ht="21" customHeight="1">
      <c r="A7" s="44"/>
      <c r="B7" s="45" t="s">
        <v>49</v>
      </c>
      <c r="C7" s="46"/>
      <c r="D7" s="46"/>
      <c r="E7" s="47"/>
      <c r="F7" s="48"/>
      <c r="G7" s="49"/>
      <c r="H7" s="50">
        <v>0</v>
      </c>
    </row>
    <row r="8" spans="1:8" ht="21" customHeight="1">
      <c r="A8" s="53">
        <v>35795</v>
      </c>
      <c r="B8" s="51" t="s">
        <v>50</v>
      </c>
      <c r="C8" s="46"/>
      <c r="D8" s="46"/>
      <c r="E8" s="46"/>
      <c r="F8" s="49"/>
      <c r="G8" s="49"/>
      <c r="H8" s="52" t="s">
        <v>54</v>
      </c>
    </row>
    <row r="9" spans="1:8" ht="21" customHeight="1">
      <c r="A9" s="53">
        <v>37256</v>
      </c>
      <c r="B9" s="51" t="s">
        <v>53</v>
      </c>
      <c r="C9" s="46"/>
      <c r="D9" s="46"/>
      <c r="E9" s="46"/>
      <c r="F9" s="49">
        <v>158339.2</v>
      </c>
      <c r="G9" s="49"/>
      <c r="H9" s="52" t="s">
        <v>79</v>
      </c>
    </row>
    <row r="10" ht="10.5" hidden="1"/>
    <row r="11" ht="10.5" hidden="1"/>
    <row r="12" spans="1:8" ht="21" customHeight="1">
      <c r="A12" s="53">
        <v>37621</v>
      </c>
      <c r="B12" s="51" t="s">
        <v>53</v>
      </c>
      <c r="C12" s="46"/>
      <c r="D12" s="46"/>
      <c r="E12" s="46"/>
      <c r="F12" s="49">
        <v>137524.75</v>
      </c>
      <c r="G12" s="49"/>
      <c r="H12" s="52">
        <v>0</v>
      </c>
    </row>
  </sheetData>
  <sheetProtection/>
  <mergeCells count="4">
    <mergeCell ref="A2:H2"/>
    <mergeCell ref="B4:E4"/>
    <mergeCell ref="C5:E5"/>
    <mergeCell ref="F5:H5"/>
  </mergeCells>
  <printOptions horizontalCentered="1" verticalCentered="1"/>
  <pageMargins left="0.71" right="0.2755905511811024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PageLayoutView="0" workbookViewId="0" topLeftCell="A1">
      <selection activeCell="M5" sqref="M5"/>
    </sheetView>
  </sheetViews>
  <sheetFormatPr defaultColWidth="9.140625" defaultRowHeight="12.75"/>
  <cols>
    <col min="1" max="1" width="10.421875" style="4" customWidth="1"/>
    <col min="2" max="2" width="47.7109375" style="4" customWidth="1"/>
    <col min="3" max="3" width="0.13671875" style="4" customWidth="1"/>
    <col min="4" max="4" width="6.8515625" style="4" customWidth="1"/>
    <col min="5" max="5" width="1.1484375" style="4" customWidth="1"/>
    <col min="6" max="6" width="4.8515625" style="4" customWidth="1"/>
    <col min="7" max="7" width="13.7109375" style="4" customWidth="1"/>
    <col min="8" max="8" width="13.57421875" style="4" customWidth="1"/>
    <col min="9" max="9" width="2.57421875" style="4" hidden="1" customWidth="1"/>
    <col min="10" max="10" width="11.7109375" style="4" hidden="1" customWidth="1"/>
    <col min="11" max="16384" width="9.140625" style="4" customWidth="1"/>
  </cols>
  <sheetData>
    <row r="1" spans="1:10" ht="20.25" customHeight="1">
      <c r="A1" s="1" t="str">
        <f>Ajuste_Jan!A2</f>
        <v>EMPRESA ALFA</v>
      </c>
      <c r="B1" s="2"/>
      <c r="C1" s="2"/>
      <c r="D1" s="2"/>
      <c r="E1" s="2"/>
      <c r="F1" s="2"/>
      <c r="G1" s="2"/>
      <c r="H1" s="3" t="s">
        <v>25</v>
      </c>
      <c r="I1" s="2"/>
      <c r="J1" s="2"/>
    </row>
    <row r="2" spans="1:10" ht="15.75" customHeight="1">
      <c r="A2" s="5" t="str">
        <f>Ajuste_Jan!A3</f>
        <v>C.N.P.J  00.000.000/0001-00</v>
      </c>
      <c r="B2" s="6"/>
      <c r="C2" s="6"/>
      <c r="D2" s="6"/>
      <c r="E2" s="6"/>
      <c r="F2" s="6"/>
      <c r="G2" s="6"/>
      <c r="H2" s="7"/>
      <c r="I2" s="6"/>
      <c r="J2" s="6"/>
    </row>
    <row r="3" spans="1:10" ht="48" customHeight="1">
      <c r="A3" s="65" t="s">
        <v>0</v>
      </c>
      <c r="B3" s="66"/>
      <c r="C3" s="66"/>
      <c r="D3" s="66"/>
      <c r="E3" s="66"/>
      <c r="F3" s="66"/>
      <c r="G3" s="66"/>
      <c r="H3" s="67"/>
      <c r="I3" s="6"/>
      <c r="J3" s="6"/>
    </row>
    <row r="4" spans="1:10" ht="22.5" customHeight="1">
      <c r="A4" s="68" t="s">
        <v>3</v>
      </c>
      <c r="B4" s="69"/>
      <c r="C4" s="69"/>
      <c r="D4" s="69"/>
      <c r="E4" s="69"/>
      <c r="F4" s="69"/>
      <c r="G4" s="69"/>
      <c r="H4" s="70"/>
      <c r="I4" s="6"/>
      <c r="J4" s="6"/>
    </row>
    <row r="5" spans="1:10" s="12" customFormat="1" ht="21" customHeight="1">
      <c r="A5" s="8" t="s">
        <v>1</v>
      </c>
      <c r="B5" s="61" t="s">
        <v>4</v>
      </c>
      <c r="C5" s="62"/>
      <c r="D5" s="62"/>
      <c r="E5" s="62"/>
      <c r="F5" s="9"/>
      <c r="G5" s="10" t="s">
        <v>5</v>
      </c>
      <c r="H5" s="11" t="s">
        <v>6</v>
      </c>
      <c r="J5" s="12" t="s">
        <v>2</v>
      </c>
    </row>
    <row r="6" spans="1:8" ht="21" customHeight="1">
      <c r="A6" s="13"/>
      <c r="B6" s="63" t="s">
        <v>82</v>
      </c>
      <c r="C6" s="63"/>
      <c r="D6" s="63"/>
      <c r="E6" s="63"/>
      <c r="F6" s="64"/>
      <c r="G6" s="14"/>
      <c r="H6" s="15"/>
    </row>
    <row r="7" spans="1:8" s="20" customFormat="1" ht="21" customHeight="1">
      <c r="A7" s="16"/>
      <c r="B7" s="17"/>
      <c r="C7" s="17"/>
      <c r="D7" s="17"/>
      <c r="E7" s="17"/>
      <c r="F7" s="17"/>
      <c r="G7" s="18"/>
      <c r="H7" s="19"/>
    </row>
    <row r="8" spans="1:8" ht="10.5" hidden="1">
      <c r="A8" s="5"/>
      <c r="B8" s="6"/>
      <c r="C8" s="6"/>
      <c r="D8" s="6"/>
      <c r="E8" s="6"/>
      <c r="F8" s="6"/>
      <c r="G8" s="14"/>
      <c r="H8" s="15"/>
    </row>
    <row r="9" spans="1:8" ht="10.5" hidden="1">
      <c r="A9" s="5"/>
      <c r="B9" s="6"/>
      <c r="C9" s="6"/>
      <c r="D9" s="6"/>
      <c r="E9" s="6"/>
      <c r="F9" s="6"/>
      <c r="G9" s="14"/>
      <c r="H9" s="15"/>
    </row>
    <row r="10" spans="1:8" ht="21" customHeight="1">
      <c r="A10" s="21" t="s">
        <v>21</v>
      </c>
      <c r="B10" s="22"/>
      <c r="C10" s="6"/>
      <c r="D10" s="6"/>
      <c r="E10" s="6"/>
      <c r="F10" s="6"/>
      <c r="G10" s="14"/>
      <c r="H10" s="23">
        <v>-33297.54</v>
      </c>
    </row>
    <row r="11" spans="1:8" ht="10.5">
      <c r="A11" s="5"/>
      <c r="B11" s="6"/>
      <c r="C11" s="6"/>
      <c r="D11" s="6"/>
      <c r="E11" s="6"/>
      <c r="F11" s="6"/>
      <c r="G11" s="14"/>
      <c r="H11" s="15"/>
    </row>
    <row r="12" spans="1:8" ht="21" customHeight="1">
      <c r="A12" s="21" t="s">
        <v>8</v>
      </c>
      <c r="B12" s="22"/>
      <c r="C12" s="6"/>
      <c r="D12" s="6"/>
      <c r="E12" s="6"/>
      <c r="F12" s="6"/>
      <c r="G12" s="14"/>
      <c r="H12" s="15"/>
    </row>
    <row r="13" spans="1:8" ht="15.75" customHeight="1">
      <c r="A13" s="5" t="s">
        <v>70</v>
      </c>
      <c r="B13" s="6"/>
      <c r="C13" s="6"/>
      <c r="D13" s="6"/>
      <c r="E13" s="6"/>
      <c r="F13" s="6"/>
      <c r="G13" s="14">
        <v>34869.55</v>
      </c>
      <c r="H13" s="15"/>
    </row>
    <row r="14" spans="1:8" ht="15.75" customHeight="1">
      <c r="A14" s="5" t="s">
        <v>71</v>
      </c>
      <c r="B14" s="6"/>
      <c r="C14" s="6"/>
      <c r="D14" s="6"/>
      <c r="E14" s="6"/>
      <c r="F14" s="6"/>
      <c r="G14" s="14">
        <v>12084</v>
      </c>
      <c r="H14" s="15"/>
    </row>
    <row r="15" spans="1:8" ht="15.75" customHeight="1">
      <c r="A15" s="5" t="s">
        <v>72</v>
      </c>
      <c r="B15" s="6"/>
      <c r="C15" s="6"/>
      <c r="D15" s="6"/>
      <c r="E15" s="6"/>
      <c r="F15" s="6"/>
      <c r="G15" s="14">
        <v>81000</v>
      </c>
      <c r="H15" s="15"/>
    </row>
    <row r="16" spans="1:8" ht="15.75" customHeight="1">
      <c r="A16" s="5"/>
      <c r="B16" s="6"/>
      <c r="C16" s="6"/>
      <c r="D16" s="6"/>
      <c r="E16" s="6"/>
      <c r="F16" s="6"/>
      <c r="G16" s="14"/>
      <c r="H16" s="15"/>
    </row>
    <row r="17" spans="1:8" ht="10.5">
      <c r="A17" s="5"/>
      <c r="B17" s="31" t="s">
        <v>7</v>
      </c>
      <c r="C17" s="6"/>
      <c r="D17" s="6"/>
      <c r="E17" s="6"/>
      <c r="F17" s="6"/>
      <c r="G17" s="14"/>
      <c r="H17" s="15">
        <f>SUM(G12:G16)</f>
        <v>127953.55</v>
      </c>
    </row>
    <row r="18" spans="1:8" ht="10.5">
      <c r="A18" s="5"/>
      <c r="B18" s="6"/>
      <c r="C18" s="6"/>
      <c r="D18" s="6"/>
      <c r="E18" s="6"/>
      <c r="F18" s="6"/>
      <c r="G18" s="24"/>
      <c r="H18" s="24"/>
    </row>
    <row r="19" spans="1:8" ht="21" customHeight="1">
      <c r="A19" s="21" t="s">
        <v>9</v>
      </c>
      <c r="B19" s="22"/>
      <c r="C19" s="6"/>
      <c r="D19" s="6"/>
      <c r="E19" s="6"/>
      <c r="F19" s="6"/>
      <c r="G19" s="14"/>
      <c r="H19" s="15"/>
    </row>
    <row r="20" spans="1:8" ht="15.75" customHeight="1">
      <c r="A20" s="5" t="s">
        <v>73</v>
      </c>
      <c r="B20" s="6"/>
      <c r="C20" s="6"/>
      <c r="D20" s="6"/>
      <c r="E20" s="6"/>
      <c r="F20" s="6"/>
      <c r="G20" s="14">
        <v>34869.55</v>
      </c>
      <c r="H20" s="15"/>
    </row>
    <row r="21" spans="1:8" ht="15.75" customHeight="1">
      <c r="A21" s="5" t="s">
        <v>74</v>
      </c>
      <c r="B21" s="6"/>
      <c r="C21" s="6"/>
      <c r="D21" s="6"/>
      <c r="E21" s="6"/>
      <c r="F21" s="6"/>
      <c r="G21" s="14">
        <v>18493.33</v>
      </c>
      <c r="H21" s="15"/>
    </row>
    <row r="22" spans="1:8" ht="15.75" customHeight="1">
      <c r="A22" s="5" t="s">
        <v>104</v>
      </c>
      <c r="B22" s="22"/>
      <c r="C22" s="6"/>
      <c r="D22" s="6"/>
      <c r="E22" s="6"/>
      <c r="F22" s="6"/>
      <c r="G22" s="14">
        <v>75000</v>
      </c>
      <c r="H22" s="15"/>
    </row>
    <row r="23" spans="1:8" ht="21" customHeight="1">
      <c r="A23" s="21"/>
      <c r="B23" s="22"/>
      <c r="C23" s="6"/>
      <c r="D23" s="6"/>
      <c r="E23" s="6"/>
      <c r="F23" s="6"/>
      <c r="G23" s="14"/>
      <c r="H23" s="15"/>
    </row>
    <row r="24" spans="1:8" ht="12.75" customHeight="1">
      <c r="A24" s="5"/>
      <c r="B24" s="6"/>
      <c r="C24" s="6"/>
      <c r="D24" s="6"/>
      <c r="E24" s="6"/>
      <c r="F24" s="6"/>
      <c r="G24" s="14"/>
      <c r="H24" s="15"/>
    </row>
    <row r="25" spans="1:8" ht="10.5">
      <c r="A25" s="5"/>
      <c r="B25" s="31" t="s">
        <v>10</v>
      </c>
      <c r="C25" s="6"/>
      <c r="D25" s="6"/>
      <c r="E25" s="6"/>
      <c r="F25" s="6"/>
      <c r="G25" s="14"/>
      <c r="H25" s="15">
        <f>SUM(G20:G22)</f>
        <v>128362.88</v>
      </c>
    </row>
    <row r="26" spans="1:8" ht="10.5">
      <c r="A26" s="5"/>
      <c r="B26" s="6"/>
      <c r="C26" s="6"/>
      <c r="D26" s="6"/>
      <c r="E26" s="6"/>
      <c r="F26" s="6"/>
      <c r="G26" s="24"/>
      <c r="H26" s="24"/>
    </row>
    <row r="27" spans="1:8" ht="21" customHeight="1">
      <c r="A27" s="21" t="s">
        <v>11</v>
      </c>
      <c r="B27" s="22"/>
      <c r="C27" s="6"/>
      <c r="D27" s="6"/>
      <c r="E27" s="6"/>
      <c r="F27" s="6"/>
      <c r="G27" s="14"/>
      <c r="H27" s="23">
        <f>H10+H17-H25</f>
        <v>-33706.869999999995</v>
      </c>
    </row>
    <row r="28" spans="1:8" ht="10.5">
      <c r="A28" s="5"/>
      <c r="B28" s="6"/>
      <c r="C28" s="6"/>
      <c r="D28" s="6"/>
      <c r="E28" s="6"/>
      <c r="F28" s="6"/>
      <c r="G28" s="14"/>
      <c r="H28" s="15"/>
    </row>
    <row r="29" spans="1:8" ht="21" customHeight="1">
      <c r="A29" s="21" t="s">
        <v>12</v>
      </c>
      <c r="B29" s="22"/>
      <c r="C29" s="6"/>
      <c r="D29" s="6"/>
      <c r="E29" s="6"/>
      <c r="F29" s="6"/>
      <c r="G29" s="14"/>
      <c r="H29" s="15"/>
    </row>
    <row r="30" spans="1:8" ht="12.75" customHeight="1">
      <c r="A30" s="5"/>
      <c r="B30" s="6"/>
      <c r="C30" s="6"/>
      <c r="D30" s="6"/>
      <c r="E30" s="6"/>
      <c r="F30" s="6"/>
      <c r="G30" s="14"/>
      <c r="H30" s="15"/>
    </row>
    <row r="31" spans="1:8" ht="10.5">
      <c r="A31" s="5"/>
      <c r="B31" s="31" t="s">
        <v>13</v>
      </c>
      <c r="C31" s="6"/>
      <c r="D31" s="6"/>
      <c r="E31" s="6"/>
      <c r="F31" s="6"/>
      <c r="G31" s="14"/>
      <c r="H31" s="15">
        <f>G29</f>
        <v>0</v>
      </c>
    </row>
    <row r="32" spans="1:8" ht="10.5">
      <c r="A32" s="5"/>
      <c r="B32" s="6"/>
      <c r="C32" s="6"/>
      <c r="D32" s="6"/>
      <c r="E32" s="6"/>
      <c r="F32" s="6"/>
      <c r="G32" s="14"/>
      <c r="H32" s="24"/>
    </row>
    <row r="33" spans="1:8" ht="21" customHeight="1">
      <c r="A33" s="25" t="s">
        <v>14</v>
      </c>
      <c r="B33" s="26"/>
      <c r="C33" s="27"/>
      <c r="D33" s="27"/>
      <c r="E33" s="27"/>
      <c r="F33" s="27"/>
      <c r="G33" s="24"/>
      <c r="H33" s="32">
        <f>H27-H31</f>
        <v>-33706.869999999995</v>
      </c>
    </row>
    <row r="34" spans="1:8" ht="10.5">
      <c r="A34" s="4" t="s">
        <v>15</v>
      </c>
      <c r="G34" s="28"/>
      <c r="H34" s="28"/>
    </row>
    <row r="35" spans="7:8" ht="10.5">
      <c r="G35" s="29"/>
      <c r="H35" s="29"/>
    </row>
    <row r="36" spans="7:8" ht="10.5">
      <c r="G36" s="29"/>
      <c r="H36" s="29"/>
    </row>
    <row r="37" spans="2:8" ht="10.5">
      <c r="B37" s="4" t="s">
        <v>83</v>
      </c>
      <c r="G37" s="29"/>
      <c r="H37" s="29"/>
    </row>
    <row r="38" spans="7:8" ht="69" customHeight="1">
      <c r="G38" s="29"/>
      <c r="H38" s="29"/>
    </row>
    <row r="39" spans="2:8" ht="10.5">
      <c r="B39" s="4" t="s">
        <v>16</v>
      </c>
      <c r="F39" s="4" t="s">
        <v>18</v>
      </c>
      <c r="G39" s="29"/>
      <c r="H39" s="29"/>
    </row>
    <row r="40" spans="2:8" ht="10.5">
      <c r="B40" s="4" t="str">
        <f>Demo_Jan!B40</f>
        <v>                 FULANO DE TAL</v>
      </c>
      <c r="G40" s="29" t="str">
        <f>Demo_Jan!G40</f>
        <v>         CICRANO DE TAL</v>
      </c>
      <c r="H40" s="29"/>
    </row>
    <row r="41" spans="2:8" ht="10.5">
      <c r="B41" s="30" t="s">
        <v>23</v>
      </c>
      <c r="F41" s="4" t="s">
        <v>22</v>
      </c>
      <c r="G41" s="29"/>
      <c r="H41" s="29"/>
    </row>
    <row r="42" spans="6:8" ht="10.5">
      <c r="F42" s="4" t="s">
        <v>19</v>
      </c>
      <c r="G42" s="29" t="str">
        <f>Demo_Jan!G42</f>
        <v>      C.R.C. :   1SP 100000/0-9</v>
      </c>
      <c r="H42" s="29"/>
    </row>
    <row r="43" spans="7:8" ht="10.5">
      <c r="G43" s="29"/>
      <c r="H43" s="29"/>
    </row>
    <row r="44" spans="7:8" ht="10.5">
      <c r="G44" s="29"/>
      <c r="H44" s="29"/>
    </row>
    <row r="45" spans="7:8" ht="10.5">
      <c r="G45" s="29"/>
      <c r="H45" s="29"/>
    </row>
    <row r="46" spans="7:8" ht="10.5">
      <c r="G46" s="29"/>
      <c r="H46" s="29"/>
    </row>
    <row r="47" spans="7:8" ht="10.5">
      <c r="G47" s="29"/>
      <c r="H47" s="29"/>
    </row>
    <row r="48" spans="7:8" ht="10.5">
      <c r="G48" s="29"/>
      <c r="H48" s="29"/>
    </row>
    <row r="49" spans="7:8" ht="10.5">
      <c r="G49" s="29"/>
      <c r="H49" s="29"/>
    </row>
    <row r="50" spans="7:8" ht="10.5">
      <c r="G50" s="29"/>
      <c r="H50" s="29"/>
    </row>
    <row r="51" spans="7:8" ht="10.5">
      <c r="G51" s="29"/>
      <c r="H51" s="29"/>
    </row>
    <row r="52" spans="7:8" ht="10.5">
      <c r="G52" s="29"/>
      <c r="H52" s="29"/>
    </row>
    <row r="53" spans="7:8" ht="10.5">
      <c r="G53" s="29"/>
      <c r="H53" s="29"/>
    </row>
    <row r="54" spans="7:8" ht="10.5">
      <c r="G54" s="29"/>
      <c r="H54" s="29"/>
    </row>
    <row r="55" spans="7:8" ht="10.5">
      <c r="G55" s="29"/>
      <c r="H55" s="29"/>
    </row>
    <row r="56" spans="7:8" ht="10.5">
      <c r="G56" s="29"/>
      <c r="H56" s="29"/>
    </row>
  </sheetData>
  <sheetProtection/>
  <mergeCells count="4">
    <mergeCell ref="A3:H3"/>
    <mergeCell ref="A4:H4"/>
    <mergeCell ref="B5:E5"/>
    <mergeCell ref="B6:F6"/>
  </mergeCells>
  <printOptions horizontalCentered="1" verticalCentered="1"/>
  <pageMargins left="0.7" right="0.1968503937007874" top="0.55" bottom="0.63" header="0.5118110236220472" footer="0.5118110236220472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showGridLines="0" zoomScalePageLayoutView="0" workbookViewId="0" topLeftCell="A1">
      <selection activeCell="B10" sqref="B10"/>
    </sheetView>
  </sheetViews>
  <sheetFormatPr defaultColWidth="9.140625" defaultRowHeight="12.75"/>
  <cols>
    <col min="1" max="1" width="11.421875" style="4" customWidth="1"/>
    <col min="2" max="2" width="41.00390625" style="4" customWidth="1"/>
    <col min="3" max="3" width="13.57421875" style="4" customWidth="1"/>
    <col min="4" max="4" width="2.00390625" style="4" customWidth="1"/>
    <col min="5" max="5" width="1.28515625" style="4" customWidth="1"/>
    <col min="6" max="6" width="10.421875" style="4" customWidth="1"/>
    <col min="7" max="7" width="12.28125" style="4" customWidth="1"/>
    <col min="8" max="8" width="12.7109375" style="4" customWidth="1"/>
    <col min="9" max="9" width="2.57421875" style="4" hidden="1" customWidth="1"/>
    <col min="10" max="10" width="11.7109375" style="4" hidden="1" customWidth="1"/>
    <col min="11" max="11" width="15.8515625" style="4" hidden="1" customWidth="1"/>
    <col min="12" max="16384" width="9.140625" style="4" customWidth="1"/>
  </cols>
  <sheetData>
    <row r="2" spans="1:11" ht="20.25" customHeight="1">
      <c r="A2" s="1" t="str">
        <f>Ajuste_Jan!A2</f>
        <v>EMPRESA ALFA</v>
      </c>
      <c r="B2" s="2"/>
      <c r="C2" s="2"/>
      <c r="D2" s="2"/>
      <c r="E2" s="2"/>
      <c r="F2" s="2"/>
      <c r="G2" s="2"/>
      <c r="H2" s="3" t="s">
        <v>26</v>
      </c>
      <c r="I2" s="2"/>
      <c r="J2" s="2"/>
      <c r="K2" s="3"/>
    </row>
    <row r="3" spans="1:11" ht="13.5" customHeight="1">
      <c r="A3" s="5" t="str">
        <f>Ajuste_Jan!A3</f>
        <v>C.N.P.J  00.000.000/0001-00</v>
      </c>
      <c r="B3" s="6"/>
      <c r="C3" s="6"/>
      <c r="D3" s="6"/>
      <c r="E3" s="6"/>
      <c r="F3" s="6"/>
      <c r="G3" s="6"/>
      <c r="H3" s="7"/>
      <c r="I3" s="6"/>
      <c r="J3" s="6"/>
      <c r="K3" s="7"/>
    </row>
    <row r="4" spans="1:11" ht="39.75" customHeight="1">
      <c r="A4" s="71" t="s">
        <v>0</v>
      </c>
      <c r="B4" s="72"/>
      <c r="C4" s="72"/>
      <c r="D4" s="72"/>
      <c r="E4" s="72"/>
      <c r="F4" s="72"/>
      <c r="G4" s="72"/>
      <c r="H4" s="73"/>
      <c r="I4" s="6"/>
      <c r="J4" s="6"/>
      <c r="K4" s="6"/>
    </row>
    <row r="5" spans="1:11" ht="22.5" customHeight="1">
      <c r="A5" s="61" t="s">
        <v>3</v>
      </c>
      <c r="B5" s="62"/>
      <c r="C5" s="62"/>
      <c r="D5" s="62"/>
      <c r="E5" s="62"/>
      <c r="F5" s="62"/>
      <c r="G5" s="62"/>
      <c r="H5" s="74"/>
      <c r="I5" s="6"/>
      <c r="J5" s="6"/>
      <c r="K5" s="6"/>
    </row>
    <row r="6" spans="1:11" s="12" customFormat="1" ht="21" customHeight="1">
      <c r="A6" s="8" t="s">
        <v>1</v>
      </c>
      <c r="B6" s="61" t="s">
        <v>4</v>
      </c>
      <c r="C6" s="62"/>
      <c r="D6" s="62"/>
      <c r="E6" s="62"/>
      <c r="F6" s="55"/>
      <c r="G6" s="8" t="s">
        <v>5</v>
      </c>
      <c r="H6" s="39" t="s">
        <v>6</v>
      </c>
      <c r="J6" s="12" t="s">
        <v>2</v>
      </c>
      <c r="K6" s="12" t="s">
        <v>37</v>
      </c>
    </row>
    <row r="7" spans="1:8" ht="21" customHeight="1">
      <c r="A7" s="44">
        <v>37315</v>
      </c>
      <c r="B7" s="56" t="s">
        <v>78</v>
      </c>
      <c r="C7" s="56"/>
      <c r="D7" s="56"/>
      <c r="E7" s="56"/>
      <c r="F7" s="57"/>
      <c r="G7" s="58"/>
      <c r="H7" s="59"/>
    </row>
    <row r="8" spans="1:8" ht="21" customHeight="1">
      <c r="A8" s="44"/>
      <c r="B8" s="56" t="s">
        <v>112</v>
      </c>
      <c r="C8" s="56"/>
      <c r="D8" s="56"/>
      <c r="E8" s="56"/>
      <c r="F8" s="57"/>
      <c r="G8" s="58">
        <v>6042</v>
      </c>
      <c r="H8" s="59"/>
    </row>
    <row r="9" spans="1:8" ht="21" customHeight="1">
      <c r="A9" s="44">
        <v>37315</v>
      </c>
      <c r="B9" s="56" t="s">
        <v>137</v>
      </c>
      <c r="C9" s="56"/>
      <c r="D9" s="56"/>
      <c r="E9" s="56"/>
      <c r="F9" s="57"/>
      <c r="G9" s="58"/>
      <c r="H9" s="59"/>
    </row>
    <row r="10" spans="1:8" ht="21" customHeight="1">
      <c r="A10" s="44"/>
      <c r="B10" s="56" t="s">
        <v>136</v>
      </c>
      <c r="C10" s="56"/>
      <c r="D10" s="56"/>
      <c r="E10" s="56"/>
      <c r="F10" s="57"/>
      <c r="G10" s="58">
        <v>3240.65</v>
      </c>
      <c r="H10" s="59"/>
    </row>
    <row r="11" spans="1:8" ht="21" customHeight="1">
      <c r="A11" s="44"/>
      <c r="B11" s="56"/>
      <c r="C11" s="56"/>
      <c r="D11" s="56"/>
      <c r="E11" s="56"/>
      <c r="F11" s="57"/>
      <c r="G11" s="58"/>
      <c r="H11" s="59"/>
    </row>
    <row r="12" spans="1:8" ht="21" customHeight="1">
      <c r="A12" s="44"/>
      <c r="B12" s="56"/>
      <c r="C12" s="56"/>
      <c r="D12" s="56"/>
      <c r="E12" s="56"/>
      <c r="F12" s="57"/>
      <c r="G12" s="58"/>
      <c r="H12" s="59"/>
    </row>
    <row r="13" spans="1:8" ht="21" customHeight="1">
      <c r="A13" s="44"/>
      <c r="B13" s="56"/>
      <c r="C13" s="56"/>
      <c r="D13" s="56"/>
      <c r="E13" s="56"/>
      <c r="F13" s="57"/>
      <c r="G13" s="58"/>
      <c r="H13" s="59"/>
    </row>
    <row r="14" spans="1:8" ht="21" customHeight="1">
      <c r="A14" s="44"/>
      <c r="B14" s="56"/>
      <c r="C14" s="56"/>
      <c r="D14" s="56"/>
      <c r="E14" s="56"/>
      <c r="F14" s="57"/>
      <c r="G14" s="58"/>
      <c r="H14" s="59"/>
    </row>
    <row r="15" spans="1:8" ht="21" customHeight="1">
      <c r="A15" s="44"/>
      <c r="B15" s="56"/>
      <c r="C15" s="56"/>
      <c r="D15" s="56"/>
      <c r="E15" s="56"/>
      <c r="F15" s="57"/>
      <c r="G15" s="58"/>
      <c r="H15" s="59"/>
    </row>
    <row r="16" spans="1:8" ht="21" customHeight="1">
      <c r="A16" s="44"/>
      <c r="B16" s="56"/>
      <c r="C16" s="56"/>
      <c r="D16" s="56"/>
      <c r="E16" s="56"/>
      <c r="F16" s="57"/>
      <c r="G16" s="58"/>
      <c r="H16" s="59"/>
    </row>
    <row r="17" spans="1:8" ht="21" customHeight="1">
      <c r="A17" s="44"/>
      <c r="B17" s="56"/>
      <c r="C17" s="56"/>
      <c r="D17" s="56"/>
      <c r="E17" s="56"/>
      <c r="F17" s="57"/>
      <c r="G17" s="58"/>
      <c r="H17" s="59"/>
    </row>
    <row r="18" spans="1:8" ht="21" customHeight="1">
      <c r="A18" s="44"/>
      <c r="B18" s="56"/>
      <c r="C18" s="56"/>
      <c r="D18" s="56"/>
      <c r="E18" s="56"/>
      <c r="F18" s="57"/>
      <c r="G18" s="58"/>
      <c r="H18" s="59"/>
    </row>
    <row r="19" spans="1:8" ht="21" customHeight="1">
      <c r="A19" s="60"/>
      <c r="B19" s="75" t="s">
        <v>55</v>
      </c>
      <c r="C19" s="76"/>
      <c r="D19" s="76"/>
      <c r="E19" s="76"/>
      <c r="F19" s="57"/>
      <c r="G19" s="58">
        <f>SUM(G7:G18)</f>
        <v>9282.65</v>
      </c>
      <c r="H19" s="58">
        <f>H7</f>
        <v>0</v>
      </c>
    </row>
    <row r="21" ht="12" customHeight="1"/>
    <row r="22" ht="10.5" hidden="1"/>
    <row r="23" ht="10.5" hidden="1"/>
    <row r="24" ht="35.25" customHeight="1"/>
  </sheetData>
  <sheetProtection/>
  <mergeCells count="4">
    <mergeCell ref="B19:E19"/>
    <mergeCell ref="A4:H4"/>
    <mergeCell ref="A5:H5"/>
    <mergeCell ref="B6:E6"/>
  </mergeCells>
  <printOptions horizontalCentered="1" verticalCentered="1"/>
  <pageMargins left="0.7086614173228347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zoomScalePageLayoutView="0" workbookViewId="0" topLeftCell="A24">
      <selection activeCell="A1" sqref="A1:H34"/>
    </sheetView>
  </sheetViews>
  <sheetFormatPr defaultColWidth="9.140625" defaultRowHeight="12.75"/>
  <cols>
    <col min="1" max="1" width="10.421875" style="4" customWidth="1"/>
    <col min="2" max="2" width="47.7109375" style="4" customWidth="1"/>
    <col min="3" max="3" width="0.13671875" style="4" customWidth="1"/>
    <col min="4" max="4" width="6.8515625" style="4" customWidth="1"/>
    <col min="5" max="5" width="1.1484375" style="4" customWidth="1"/>
    <col min="6" max="6" width="4.8515625" style="4" customWidth="1"/>
    <col min="7" max="7" width="13.57421875" style="4" customWidth="1"/>
    <col min="8" max="8" width="13.7109375" style="4" customWidth="1"/>
    <col min="9" max="9" width="2.57421875" style="4" hidden="1" customWidth="1"/>
    <col min="10" max="10" width="11.7109375" style="4" hidden="1" customWidth="1"/>
    <col min="11" max="16384" width="9.140625" style="4" customWidth="1"/>
  </cols>
  <sheetData>
    <row r="1" spans="1:10" ht="20.25" customHeight="1">
      <c r="A1" s="1" t="str">
        <f>Demo_Jan!A1</f>
        <v>EMPRESA ALFA</v>
      </c>
      <c r="B1" s="2"/>
      <c r="C1" s="2"/>
      <c r="D1" s="2"/>
      <c r="E1" s="2"/>
      <c r="F1" s="2"/>
      <c r="G1" s="2"/>
      <c r="H1" s="3" t="s">
        <v>27</v>
      </c>
      <c r="I1" s="2"/>
      <c r="J1" s="2"/>
    </row>
    <row r="2" spans="1:10" ht="15.75" customHeight="1">
      <c r="A2" s="5" t="str">
        <f>Demo_Jan!A2</f>
        <v>C.N.P.J  00.000.000/0001-00</v>
      </c>
      <c r="B2" s="6"/>
      <c r="C2" s="6"/>
      <c r="D2" s="6"/>
      <c r="E2" s="6"/>
      <c r="F2" s="6"/>
      <c r="G2" s="6"/>
      <c r="H2" s="7"/>
      <c r="I2" s="6"/>
      <c r="J2" s="6"/>
    </row>
    <row r="3" spans="1:10" ht="48" customHeight="1">
      <c r="A3" s="65" t="s">
        <v>0</v>
      </c>
      <c r="B3" s="66"/>
      <c r="C3" s="66"/>
      <c r="D3" s="66"/>
      <c r="E3" s="66"/>
      <c r="F3" s="66"/>
      <c r="G3" s="66"/>
      <c r="H3" s="67"/>
      <c r="I3" s="6"/>
      <c r="J3" s="6"/>
    </row>
    <row r="4" spans="1:10" ht="22.5" customHeight="1">
      <c r="A4" s="68" t="s">
        <v>3</v>
      </c>
      <c r="B4" s="69"/>
      <c r="C4" s="69"/>
      <c r="D4" s="69"/>
      <c r="E4" s="69"/>
      <c r="F4" s="69"/>
      <c r="G4" s="69"/>
      <c r="H4" s="70"/>
      <c r="I4" s="6"/>
      <c r="J4" s="6"/>
    </row>
    <row r="5" spans="1:10" s="12" customFormat="1" ht="21" customHeight="1">
      <c r="A5" s="8" t="s">
        <v>1</v>
      </c>
      <c r="B5" s="61" t="s">
        <v>4</v>
      </c>
      <c r="C5" s="62"/>
      <c r="D5" s="62"/>
      <c r="E5" s="62"/>
      <c r="F5" s="9"/>
      <c r="G5" s="10" t="s">
        <v>5</v>
      </c>
      <c r="H5" s="11" t="s">
        <v>6</v>
      </c>
      <c r="J5" s="12" t="s">
        <v>2</v>
      </c>
    </row>
    <row r="6" spans="1:8" ht="21" customHeight="1">
      <c r="A6" s="13"/>
      <c r="B6" s="63" t="s">
        <v>84</v>
      </c>
      <c r="C6" s="63"/>
      <c r="D6" s="63"/>
      <c r="E6" s="63"/>
      <c r="F6" s="64"/>
      <c r="G6" s="14"/>
      <c r="H6" s="15"/>
    </row>
    <row r="7" spans="1:8" s="20" customFormat="1" ht="21" customHeight="1">
      <c r="A7" s="16"/>
      <c r="B7" s="17"/>
      <c r="C7" s="17"/>
      <c r="D7" s="17"/>
      <c r="E7" s="17"/>
      <c r="F7" s="17"/>
      <c r="G7" s="18"/>
      <c r="H7" s="19"/>
    </row>
    <row r="8" spans="1:8" ht="10.5" hidden="1">
      <c r="A8" s="5"/>
      <c r="B8" s="6"/>
      <c r="C8" s="6"/>
      <c r="D8" s="6"/>
      <c r="E8" s="6"/>
      <c r="F8" s="6"/>
      <c r="G8" s="14"/>
      <c r="H8" s="15"/>
    </row>
    <row r="9" spans="1:8" ht="10.5" hidden="1">
      <c r="A9" s="5"/>
      <c r="B9" s="6"/>
      <c r="C9" s="6"/>
      <c r="D9" s="6"/>
      <c r="E9" s="6"/>
      <c r="F9" s="6"/>
      <c r="G9" s="14"/>
      <c r="H9" s="15"/>
    </row>
    <row r="10" spans="1:8" ht="21" customHeight="1">
      <c r="A10" s="21" t="s">
        <v>21</v>
      </c>
      <c r="B10" s="22"/>
      <c r="C10" s="6"/>
      <c r="D10" s="6"/>
      <c r="E10" s="6"/>
      <c r="F10" s="6"/>
      <c r="G10" s="14"/>
      <c r="H10" s="23">
        <v>-75106.97</v>
      </c>
    </row>
    <row r="11" spans="1:8" ht="10.5">
      <c r="A11" s="5"/>
      <c r="B11" s="6"/>
      <c r="C11" s="6"/>
      <c r="D11" s="6"/>
      <c r="E11" s="6"/>
      <c r="F11" s="6"/>
      <c r="G11" s="14"/>
      <c r="H11" s="15"/>
    </row>
    <row r="12" spans="1:8" ht="21" customHeight="1">
      <c r="A12" s="21" t="s">
        <v>8</v>
      </c>
      <c r="B12" s="22"/>
      <c r="C12" s="6"/>
      <c r="D12" s="6"/>
      <c r="E12" s="6"/>
      <c r="F12" s="6"/>
      <c r="G12" s="14"/>
      <c r="H12" s="15"/>
    </row>
    <row r="13" spans="1:8" ht="15.75" customHeight="1">
      <c r="A13" s="5" t="s">
        <v>70</v>
      </c>
      <c r="B13" s="6"/>
      <c r="C13" s="6"/>
      <c r="D13" s="6"/>
      <c r="E13" s="6"/>
      <c r="F13" s="6"/>
      <c r="G13" s="14">
        <v>34869.55</v>
      </c>
      <c r="H13" s="15"/>
    </row>
    <row r="14" spans="1:8" ht="15.75" customHeight="1">
      <c r="A14" s="5" t="s">
        <v>71</v>
      </c>
      <c r="B14" s="6"/>
      <c r="C14" s="6"/>
      <c r="D14" s="6"/>
      <c r="E14" s="6"/>
      <c r="F14" s="6"/>
      <c r="G14" s="14">
        <v>18126</v>
      </c>
      <c r="H14" s="15"/>
    </row>
    <row r="15" spans="1:8" ht="15.75" customHeight="1">
      <c r="A15" s="5" t="s">
        <v>72</v>
      </c>
      <c r="B15" s="6"/>
      <c r="C15" s="6"/>
      <c r="D15" s="6"/>
      <c r="E15" s="6"/>
      <c r="F15" s="6"/>
      <c r="G15" s="14">
        <v>81000</v>
      </c>
      <c r="H15" s="15"/>
    </row>
    <row r="16" spans="1:8" ht="15.75" customHeight="1">
      <c r="A16" s="5" t="s">
        <v>105</v>
      </c>
      <c r="B16" s="6"/>
      <c r="C16" s="6"/>
      <c r="D16" s="6"/>
      <c r="E16" s="6"/>
      <c r="F16" s="6"/>
      <c r="G16" s="14">
        <v>689.54</v>
      </c>
      <c r="H16" s="15"/>
    </row>
    <row r="17" spans="1:8" ht="15.75" customHeight="1">
      <c r="A17" s="5"/>
      <c r="B17" s="6"/>
      <c r="C17" s="6"/>
      <c r="D17" s="6"/>
      <c r="E17" s="6"/>
      <c r="F17" s="6"/>
      <c r="G17" s="14"/>
      <c r="H17" s="15"/>
    </row>
    <row r="18" spans="1:8" ht="10.5">
      <c r="A18" s="5"/>
      <c r="B18" s="31" t="s">
        <v>7</v>
      </c>
      <c r="C18" s="6"/>
      <c r="D18" s="6"/>
      <c r="E18" s="6"/>
      <c r="F18" s="6"/>
      <c r="G18" s="14"/>
      <c r="H18" s="15">
        <f>SUM(G13:G16)</f>
        <v>134685.09</v>
      </c>
    </row>
    <row r="19" spans="1:8" ht="10.5">
      <c r="A19" s="5"/>
      <c r="B19" s="6"/>
      <c r="C19" s="6"/>
      <c r="D19" s="6"/>
      <c r="E19" s="6"/>
      <c r="F19" s="6"/>
      <c r="G19" s="24"/>
      <c r="H19" s="54"/>
    </row>
    <row r="20" spans="1:8" ht="21" customHeight="1">
      <c r="A20" s="21" t="s">
        <v>9</v>
      </c>
      <c r="B20" s="22"/>
      <c r="C20" s="6"/>
      <c r="D20" s="6"/>
      <c r="E20" s="6"/>
      <c r="F20" s="6"/>
      <c r="G20" s="14"/>
      <c r="H20" s="15"/>
    </row>
    <row r="21" spans="1:8" ht="15.75" customHeight="1">
      <c r="A21" s="5" t="s">
        <v>73</v>
      </c>
      <c r="B21" s="6"/>
      <c r="C21" s="6"/>
      <c r="D21" s="6"/>
      <c r="E21" s="6"/>
      <c r="F21" s="6"/>
      <c r="G21" s="14">
        <v>34869.55</v>
      </c>
      <c r="H21" s="15"/>
    </row>
    <row r="22" spans="1:8" ht="15.75" customHeight="1">
      <c r="A22" s="5" t="s">
        <v>74</v>
      </c>
      <c r="B22" s="6"/>
      <c r="C22" s="6"/>
      <c r="D22" s="6"/>
      <c r="E22" s="6"/>
      <c r="F22" s="6"/>
      <c r="G22" s="14">
        <v>18493.33</v>
      </c>
      <c r="H22" s="15"/>
    </row>
    <row r="23" spans="1:8" ht="15.75" customHeight="1">
      <c r="A23" s="5" t="s">
        <v>104</v>
      </c>
      <c r="B23" s="22"/>
      <c r="C23" s="6"/>
      <c r="D23" s="6"/>
      <c r="E23" s="6"/>
      <c r="F23" s="6"/>
      <c r="G23" s="14">
        <v>75000</v>
      </c>
      <c r="H23" s="15"/>
    </row>
    <row r="24" spans="1:8" ht="21" customHeight="1">
      <c r="A24" s="21"/>
      <c r="B24" s="22"/>
      <c r="C24" s="6"/>
      <c r="D24" s="6"/>
      <c r="E24" s="6"/>
      <c r="F24" s="6"/>
      <c r="G24" s="14"/>
      <c r="H24" s="15"/>
    </row>
    <row r="25" spans="1:8" ht="12.75" customHeight="1">
      <c r="A25" s="5"/>
      <c r="B25" s="6"/>
      <c r="C25" s="6"/>
      <c r="D25" s="6"/>
      <c r="E25" s="6"/>
      <c r="F25" s="6"/>
      <c r="G25" s="14"/>
      <c r="H25" s="15"/>
    </row>
    <row r="26" spans="1:8" ht="10.5">
      <c r="A26" s="5"/>
      <c r="B26" s="31" t="s">
        <v>10</v>
      </c>
      <c r="C26" s="6"/>
      <c r="D26" s="6"/>
      <c r="E26" s="6"/>
      <c r="F26" s="6"/>
      <c r="G26" s="14"/>
      <c r="H26" s="15">
        <f>SUM(G21:G24)</f>
        <v>128362.88</v>
      </c>
    </row>
    <row r="27" spans="1:8" ht="10.5">
      <c r="A27" s="5"/>
      <c r="B27" s="6"/>
      <c r="C27" s="6"/>
      <c r="D27" s="6"/>
      <c r="E27" s="6"/>
      <c r="F27" s="6"/>
      <c r="G27" s="24"/>
      <c r="H27" s="24"/>
    </row>
    <row r="28" spans="1:8" ht="21" customHeight="1">
      <c r="A28" s="21" t="s">
        <v>11</v>
      </c>
      <c r="B28" s="22"/>
      <c r="C28" s="6"/>
      <c r="D28" s="6"/>
      <c r="E28" s="6"/>
      <c r="F28" s="6"/>
      <c r="G28" s="14"/>
      <c r="H28" s="23">
        <f>H10+H18-H26</f>
        <v>-68784.76000000001</v>
      </c>
    </row>
    <row r="29" spans="1:8" ht="10.5">
      <c r="A29" s="5"/>
      <c r="B29" s="6"/>
      <c r="C29" s="6"/>
      <c r="D29" s="6"/>
      <c r="E29" s="6"/>
      <c r="F29" s="6"/>
      <c r="G29" s="14"/>
      <c r="H29" s="15"/>
    </row>
    <row r="30" spans="1:8" ht="21" customHeight="1">
      <c r="A30" s="21" t="s">
        <v>12</v>
      </c>
      <c r="B30" s="22"/>
      <c r="C30" s="6"/>
      <c r="D30" s="6"/>
      <c r="E30" s="6"/>
      <c r="F30" s="6"/>
      <c r="G30" s="14"/>
      <c r="H30" s="15"/>
    </row>
    <row r="31" spans="1:8" ht="12.75" customHeight="1">
      <c r="A31" s="5"/>
      <c r="B31" s="6"/>
      <c r="C31" s="6"/>
      <c r="D31" s="6"/>
      <c r="E31" s="6"/>
      <c r="F31" s="6"/>
      <c r="G31" s="14"/>
      <c r="H31" s="15"/>
    </row>
    <row r="32" spans="1:8" ht="10.5">
      <c r="A32" s="5"/>
      <c r="B32" s="31" t="s">
        <v>13</v>
      </c>
      <c r="C32" s="6"/>
      <c r="D32" s="6"/>
      <c r="E32" s="6"/>
      <c r="F32" s="6"/>
      <c r="G32" s="14"/>
      <c r="H32" s="15">
        <f>G30</f>
        <v>0</v>
      </c>
    </row>
    <row r="33" spans="1:8" ht="10.5">
      <c r="A33" s="5"/>
      <c r="B33" s="6"/>
      <c r="C33" s="6"/>
      <c r="D33" s="6"/>
      <c r="E33" s="6"/>
      <c r="F33" s="6"/>
      <c r="G33" s="14"/>
      <c r="H33" s="24"/>
    </row>
    <row r="34" spans="1:8" ht="21" customHeight="1">
      <c r="A34" s="25" t="s">
        <v>14</v>
      </c>
      <c r="B34" s="26"/>
      <c r="C34" s="27"/>
      <c r="D34" s="27"/>
      <c r="E34" s="27"/>
      <c r="F34" s="27"/>
      <c r="G34" s="24"/>
      <c r="H34" s="32">
        <f>H28-H32</f>
        <v>-68784.76000000001</v>
      </c>
    </row>
    <row r="35" spans="1:8" ht="10.5">
      <c r="A35" s="4" t="s">
        <v>15</v>
      </c>
      <c r="G35" s="28"/>
      <c r="H35" s="28"/>
    </row>
    <row r="36" spans="7:8" ht="10.5">
      <c r="G36" s="29"/>
      <c r="H36" s="29"/>
    </row>
    <row r="37" spans="7:8" ht="10.5">
      <c r="G37" s="29"/>
      <c r="H37" s="29"/>
    </row>
    <row r="38" spans="2:8" ht="10.5">
      <c r="B38" s="4" t="s">
        <v>85</v>
      </c>
      <c r="G38" s="29"/>
      <c r="H38" s="29"/>
    </row>
    <row r="39" spans="7:8" ht="69" customHeight="1">
      <c r="G39" s="29"/>
      <c r="H39" s="29"/>
    </row>
    <row r="40" spans="2:8" ht="10.5">
      <c r="B40" s="4" t="s">
        <v>16</v>
      </c>
      <c r="F40" s="4" t="s">
        <v>18</v>
      </c>
      <c r="G40" s="29"/>
      <c r="H40" s="29"/>
    </row>
    <row r="41" spans="2:8" ht="10.5">
      <c r="B41" s="4" t="str">
        <f>Demo_Jan!B40</f>
        <v>                 FULANO DE TAL</v>
      </c>
      <c r="F41" s="4" t="s">
        <v>17</v>
      </c>
      <c r="G41" s="29" t="str">
        <f>Demo_Jan!G40</f>
        <v>         CICRANO DE TAL</v>
      </c>
      <c r="H41" s="29"/>
    </row>
    <row r="42" spans="2:8" ht="10.5">
      <c r="B42" s="30" t="s">
        <v>23</v>
      </c>
      <c r="F42" s="4" t="s">
        <v>22</v>
      </c>
      <c r="G42" s="29"/>
      <c r="H42" s="29"/>
    </row>
    <row r="43" spans="6:8" ht="10.5">
      <c r="F43" s="4" t="s">
        <v>19</v>
      </c>
      <c r="G43" s="29" t="str">
        <f>Demo_Jan!G42</f>
        <v>      C.R.C. :   1SP 100000/0-9</v>
      </c>
      <c r="H43" s="29"/>
    </row>
    <row r="44" spans="7:8" ht="10.5">
      <c r="G44" s="29"/>
      <c r="H44" s="29"/>
    </row>
    <row r="45" spans="7:8" ht="10.5">
      <c r="G45" s="29"/>
      <c r="H45" s="29"/>
    </row>
    <row r="46" spans="7:8" ht="10.5">
      <c r="G46" s="29"/>
      <c r="H46" s="29"/>
    </row>
    <row r="47" spans="7:8" ht="10.5">
      <c r="G47" s="29"/>
      <c r="H47" s="29"/>
    </row>
    <row r="48" spans="7:8" ht="10.5">
      <c r="G48" s="29"/>
      <c r="H48" s="29"/>
    </row>
    <row r="49" spans="7:8" ht="10.5">
      <c r="G49" s="29"/>
      <c r="H49" s="29"/>
    </row>
    <row r="50" spans="7:8" ht="10.5">
      <c r="G50" s="29"/>
      <c r="H50" s="29"/>
    </row>
    <row r="51" spans="7:8" ht="10.5">
      <c r="G51" s="29"/>
      <c r="H51" s="29"/>
    </row>
    <row r="52" spans="7:8" ht="10.5">
      <c r="G52" s="29"/>
      <c r="H52" s="29"/>
    </row>
    <row r="53" spans="7:8" ht="10.5">
      <c r="G53" s="29"/>
      <c r="H53" s="29"/>
    </row>
    <row r="54" spans="7:8" ht="10.5">
      <c r="G54" s="29"/>
      <c r="H54" s="29"/>
    </row>
    <row r="55" spans="7:8" ht="10.5">
      <c r="G55" s="29"/>
      <c r="H55" s="29"/>
    </row>
    <row r="56" spans="7:8" ht="10.5">
      <c r="G56" s="29"/>
      <c r="H56" s="29"/>
    </row>
    <row r="57" spans="7:8" ht="10.5">
      <c r="G57" s="29"/>
      <c r="H57" s="29"/>
    </row>
  </sheetData>
  <sheetProtection/>
  <mergeCells count="4">
    <mergeCell ref="A3:H3"/>
    <mergeCell ref="A4:H4"/>
    <mergeCell ref="B5:E5"/>
    <mergeCell ref="B6:F6"/>
  </mergeCells>
  <printOptions horizontalCentered="1" verticalCentered="1"/>
  <pageMargins left="0.7086614173228347" right="0.1968503937007874" top="0.31496062992125984" bottom="0.35433070866141736" header="0.26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9"/>
  <sheetViews>
    <sheetView showGridLines="0" zoomScalePageLayoutView="0" workbookViewId="0" topLeftCell="A1">
      <selection activeCell="A13" sqref="A13"/>
    </sheetView>
  </sheetViews>
  <sheetFormatPr defaultColWidth="9.140625" defaultRowHeight="12.75"/>
  <cols>
    <col min="1" max="1" width="11.421875" style="4" customWidth="1"/>
    <col min="2" max="2" width="41.00390625" style="4" customWidth="1"/>
    <col min="3" max="3" width="11.57421875" style="4" customWidth="1"/>
    <col min="4" max="4" width="4.28125" style="4" customWidth="1"/>
    <col min="5" max="5" width="0.13671875" style="4" hidden="1" customWidth="1"/>
    <col min="6" max="6" width="10.421875" style="4" customWidth="1"/>
    <col min="7" max="7" width="12.28125" style="4" customWidth="1"/>
    <col min="8" max="8" width="12.7109375" style="4" customWidth="1"/>
    <col min="9" max="9" width="2.57421875" style="4" hidden="1" customWidth="1"/>
    <col min="10" max="10" width="11.7109375" style="4" hidden="1" customWidth="1"/>
    <col min="11" max="11" width="15.8515625" style="4" hidden="1" customWidth="1"/>
    <col min="12" max="16384" width="9.140625" style="4" customWidth="1"/>
  </cols>
  <sheetData>
    <row r="2" spans="1:11" ht="20.25" customHeight="1">
      <c r="A2" s="1" t="str">
        <f>Ajuste_Jan!A2</f>
        <v>EMPRESA ALFA</v>
      </c>
      <c r="B2" s="2"/>
      <c r="C2" s="2"/>
      <c r="D2" s="2"/>
      <c r="E2" s="2"/>
      <c r="F2" s="2"/>
      <c r="G2" s="2"/>
      <c r="H2" s="3" t="s">
        <v>28</v>
      </c>
      <c r="I2" s="2"/>
      <c r="J2" s="2"/>
      <c r="K2" s="3"/>
    </row>
    <row r="3" spans="1:11" ht="13.5" customHeight="1">
      <c r="A3" s="5" t="str">
        <f>Ajuste_Jan!A3</f>
        <v>C.N.P.J  00.000.000/0001-00</v>
      </c>
      <c r="B3" s="6"/>
      <c r="C3" s="6"/>
      <c r="D3" s="6"/>
      <c r="E3" s="6"/>
      <c r="F3" s="6"/>
      <c r="G3" s="6"/>
      <c r="H3" s="7"/>
      <c r="I3" s="6"/>
      <c r="J3" s="6"/>
      <c r="K3" s="7"/>
    </row>
    <row r="4" spans="1:11" ht="39.75" customHeight="1">
      <c r="A4" s="71" t="s">
        <v>0</v>
      </c>
      <c r="B4" s="72"/>
      <c r="C4" s="72"/>
      <c r="D4" s="72"/>
      <c r="E4" s="72"/>
      <c r="F4" s="72"/>
      <c r="G4" s="72"/>
      <c r="H4" s="73"/>
      <c r="I4" s="6"/>
      <c r="J4" s="6"/>
      <c r="K4" s="6"/>
    </row>
    <row r="5" spans="1:11" ht="22.5" customHeight="1">
      <c r="A5" s="61" t="s">
        <v>3</v>
      </c>
      <c r="B5" s="62"/>
      <c r="C5" s="62"/>
      <c r="D5" s="62"/>
      <c r="E5" s="62"/>
      <c r="F5" s="62"/>
      <c r="G5" s="62"/>
      <c r="H5" s="74"/>
      <c r="I5" s="6"/>
      <c r="J5" s="6"/>
      <c r="K5" s="6"/>
    </row>
    <row r="6" spans="1:11" s="12" customFormat="1" ht="21" customHeight="1">
      <c r="A6" s="8" t="s">
        <v>1</v>
      </c>
      <c r="B6" s="61" t="s">
        <v>4</v>
      </c>
      <c r="C6" s="62"/>
      <c r="D6" s="62"/>
      <c r="E6" s="62"/>
      <c r="F6" s="55"/>
      <c r="G6" s="8" t="s">
        <v>5</v>
      </c>
      <c r="H6" s="39" t="s">
        <v>6</v>
      </c>
      <c r="J6" s="12" t="s">
        <v>2</v>
      </c>
      <c r="K6" s="12" t="s">
        <v>37</v>
      </c>
    </row>
    <row r="7" spans="1:8" ht="21" customHeight="1">
      <c r="A7" s="44">
        <v>37343</v>
      </c>
      <c r="B7" s="56" t="s">
        <v>78</v>
      </c>
      <c r="C7" s="56"/>
      <c r="D7" s="56"/>
      <c r="E7" s="56"/>
      <c r="F7" s="57"/>
      <c r="G7" s="58"/>
      <c r="H7" s="59"/>
    </row>
    <row r="8" spans="1:8" ht="21" customHeight="1">
      <c r="A8" s="44"/>
      <c r="B8" s="56" t="s">
        <v>113</v>
      </c>
      <c r="C8" s="56"/>
      <c r="D8" s="56"/>
      <c r="E8" s="56"/>
      <c r="F8" s="57"/>
      <c r="G8" s="58">
        <v>6042</v>
      </c>
      <c r="H8" s="59"/>
    </row>
    <row r="9" spans="1:8" ht="21" customHeight="1">
      <c r="A9" s="44" t="s">
        <v>116</v>
      </c>
      <c r="B9" s="56" t="s">
        <v>115</v>
      </c>
      <c r="C9" s="56"/>
      <c r="D9" s="56"/>
      <c r="E9" s="56"/>
      <c r="F9" s="57"/>
      <c r="G9" s="58"/>
      <c r="H9" s="59"/>
    </row>
    <row r="10" spans="1:8" ht="21" customHeight="1">
      <c r="A10" s="44"/>
      <c r="B10" s="56" t="s">
        <v>114</v>
      </c>
      <c r="C10" s="56"/>
      <c r="D10" s="56"/>
      <c r="E10" s="56"/>
      <c r="F10" s="57"/>
      <c r="G10" s="58">
        <v>689.54</v>
      </c>
      <c r="H10" s="59"/>
    </row>
    <row r="11" spans="1:8" ht="21" customHeight="1">
      <c r="A11" s="44"/>
      <c r="B11" s="56"/>
      <c r="C11" s="56"/>
      <c r="D11" s="56"/>
      <c r="E11" s="56"/>
      <c r="F11" s="57"/>
      <c r="G11" s="58"/>
      <c r="H11" s="59"/>
    </row>
    <row r="12" spans="1:8" ht="21" customHeight="1">
      <c r="A12" s="44"/>
      <c r="B12" s="56"/>
      <c r="C12" s="56"/>
      <c r="D12" s="56"/>
      <c r="E12" s="56"/>
      <c r="F12" s="57"/>
      <c r="G12" s="58"/>
      <c r="H12" s="59"/>
    </row>
    <row r="13" spans="1:8" ht="21" customHeight="1">
      <c r="A13" s="44"/>
      <c r="B13" s="56"/>
      <c r="C13" s="56"/>
      <c r="D13" s="56"/>
      <c r="E13" s="56"/>
      <c r="F13" s="57"/>
      <c r="G13" s="58"/>
      <c r="H13" s="59"/>
    </row>
    <row r="14" spans="1:8" ht="21" customHeight="1">
      <c r="A14" s="44"/>
      <c r="B14" s="56"/>
      <c r="C14" s="56"/>
      <c r="D14" s="56"/>
      <c r="E14" s="56"/>
      <c r="F14" s="57"/>
      <c r="G14" s="58"/>
      <c r="H14" s="59"/>
    </row>
    <row r="15" spans="1:8" ht="21" customHeight="1">
      <c r="A15" s="44"/>
      <c r="B15" s="56"/>
      <c r="C15" s="56"/>
      <c r="D15" s="56"/>
      <c r="E15" s="56"/>
      <c r="F15" s="57"/>
      <c r="G15" s="58"/>
      <c r="H15" s="59"/>
    </row>
    <row r="16" spans="1:8" ht="21" customHeight="1">
      <c r="A16" s="44"/>
      <c r="B16" s="56"/>
      <c r="C16" s="56"/>
      <c r="D16" s="56"/>
      <c r="E16" s="56"/>
      <c r="F16" s="57"/>
      <c r="G16" s="58"/>
      <c r="H16" s="59"/>
    </row>
    <row r="17" spans="1:8" ht="21" customHeight="1">
      <c r="A17" s="44"/>
      <c r="B17" s="56"/>
      <c r="C17" s="56"/>
      <c r="D17" s="56"/>
      <c r="E17" s="56"/>
      <c r="F17" s="57"/>
      <c r="G17" s="58"/>
      <c r="H17" s="59"/>
    </row>
    <row r="18" spans="1:8" ht="21" customHeight="1">
      <c r="A18" s="44"/>
      <c r="B18" s="56"/>
      <c r="C18" s="56"/>
      <c r="D18" s="56"/>
      <c r="E18" s="56"/>
      <c r="F18" s="57"/>
      <c r="G18" s="58"/>
      <c r="H18" s="59"/>
    </row>
    <row r="19" spans="1:8" ht="21" customHeight="1">
      <c r="A19" s="60"/>
      <c r="B19" s="75" t="s">
        <v>55</v>
      </c>
      <c r="C19" s="76"/>
      <c r="D19" s="76"/>
      <c r="E19" s="76"/>
      <c r="F19" s="57"/>
      <c r="G19" s="58">
        <f>SUM(G7:G18)</f>
        <v>6731.54</v>
      </c>
      <c r="H19" s="58">
        <f>H7</f>
        <v>0</v>
      </c>
    </row>
    <row r="21" ht="12" customHeight="1"/>
    <row r="22" ht="10.5" hidden="1"/>
    <row r="23" ht="10.5" hidden="1"/>
    <row r="24" ht="35.25" customHeight="1"/>
  </sheetData>
  <sheetProtection/>
  <mergeCells count="4">
    <mergeCell ref="A4:H4"/>
    <mergeCell ref="A5:H5"/>
    <mergeCell ref="B6:E6"/>
    <mergeCell ref="B19:E19"/>
  </mergeCells>
  <printOptions horizontalCentered="1" verticalCentered="1"/>
  <pageMargins left="0.71" right="0.2755905511811024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PageLayoutView="0" workbookViewId="0" topLeftCell="A1">
      <selection activeCell="G42" sqref="G42"/>
    </sheetView>
  </sheetViews>
  <sheetFormatPr defaultColWidth="9.140625" defaultRowHeight="12.75"/>
  <cols>
    <col min="1" max="1" width="10.421875" style="4" customWidth="1"/>
    <col min="2" max="2" width="47.57421875" style="4" customWidth="1"/>
    <col min="3" max="3" width="0.13671875" style="4" customWidth="1"/>
    <col min="4" max="4" width="6.8515625" style="4" customWidth="1"/>
    <col min="5" max="5" width="1.1484375" style="4" customWidth="1"/>
    <col min="6" max="6" width="4.8515625" style="4" customWidth="1"/>
    <col min="7" max="8" width="13.7109375" style="4" customWidth="1"/>
    <col min="9" max="9" width="2.57421875" style="4" hidden="1" customWidth="1"/>
    <col min="10" max="10" width="11.7109375" style="4" hidden="1" customWidth="1"/>
    <col min="11" max="16384" width="9.140625" style="4" customWidth="1"/>
  </cols>
  <sheetData>
    <row r="1" spans="1:10" ht="20.25" customHeight="1">
      <c r="A1" s="1" t="str">
        <f>Demo_Jan!A1</f>
        <v>EMPRESA ALFA</v>
      </c>
      <c r="B1" s="2"/>
      <c r="C1" s="2"/>
      <c r="D1" s="2"/>
      <c r="E1" s="2"/>
      <c r="F1" s="2"/>
      <c r="G1" s="2"/>
      <c r="H1" s="3" t="s">
        <v>29</v>
      </c>
      <c r="I1" s="2"/>
      <c r="J1" s="2"/>
    </row>
    <row r="2" spans="1:10" ht="15.75" customHeight="1">
      <c r="A2" s="5" t="str">
        <f>Demo_Jan!A2</f>
        <v>C.N.P.J  00.000.000/0001-00</v>
      </c>
      <c r="B2" s="6"/>
      <c r="C2" s="6"/>
      <c r="D2" s="6"/>
      <c r="E2" s="6"/>
      <c r="F2" s="6"/>
      <c r="G2" s="6"/>
      <c r="H2" s="7"/>
      <c r="I2" s="6"/>
      <c r="J2" s="6"/>
    </row>
    <row r="3" spans="1:10" ht="48" customHeight="1">
      <c r="A3" s="65" t="s">
        <v>0</v>
      </c>
      <c r="B3" s="66"/>
      <c r="C3" s="66"/>
      <c r="D3" s="66"/>
      <c r="E3" s="66"/>
      <c r="F3" s="66"/>
      <c r="G3" s="66"/>
      <c r="H3" s="67"/>
      <c r="I3" s="6"/>
      <c r="J3" s="6"/>
    </row>
    <row r="4" spans="1:10" ht="22.5" customHeight="1">
      <c r="A4" s="68" t="s">
        <v>3</v>
      </c>
      <c r="B4" s="69"/>
      <c r="C4" s="69"/>
      <c r="D4" s="69"/>
      <c r="E4" s="69"/>
      <c r="F4" s="69"/>
      <c r="G4" s="69"/>
      <c r="H4" s="70"/>
      <c r="I4" s="6"/>
      <c r="J4" s="6"/>
    </row>
    <row r="5" spans="1:10" s="12" customFormat="1" ht="21" customHeight="1">
      <c r="A5" s="8" t="s">
        <v>1</v>
      </c>
      <c r="B5" s="61" t="s">
        <v>4</v>
      </c>
      <c r="C5" s="62"/>
      <c r="D5" s="62"/>
      <c r="E5" s="62"/>
      <c r="F5" s="9"/>
      <c r="G5" s="10" t="s">
        <v>5</v>
      </c>
      <c r="H5" s="11" t="s">
        <v>6</v>
      </c>
      <c r="J5" s="12" t="s">
        <v>2</v>
      </c>
    </row>
    <row r="6" spans="1:8" ht="21" customHeight="1">
      <c r="A6" s="13"/>
      <c r="B6" s="63" t="s">
        <v>86</v>
      </c>
      <c r="C6" s="63"/>
      <c r="D6" s="63"/>
      <c r="E6" s="63"/>
      <c r="F6" s="64"/>
      <c r="G6" s="14"/>
      <c r="H6" s="15"/>
    </row>
    <row r="7" spans="1:8" s="20" customFormat="1" ht="21" customHeight="1">
      <c r="A7" s="16"/>
      <c r="B7" s="17"/>
      <c r="C7" s="17"/>
      <c r="D7" s="17"/>
      <c r="E7" s="17"/>
      <c r="F7" s="17"/>
      <c r="G7" s="18"/>
      <c r="H7" s="19"/>
    </row>
    <row r="8" spans="1:8" ht="10.5" hidden="1">
      <c r="A8" s="5"/>
      <c r="B8" s="6"/>
      <c r="C8" s="6"/>
      <c r="D8" s="6"/>
      <c r="E8" s="6"/>
      <c r="F8" s="6"/>
      <c r="G8" s="14"/>
      <c r="H8" s="15"/>
    </row>
    <row r="9" spans="1:8" ht="10.5" hidden="1">
      <c r="A9" s="5"/>
      <c r="B9" s="6"/>
      <c r="C9" s="6"/>
      <c r="D9" s="6"/>
      <c r="E9" s="6"/>
      <c r="F9" s="6"/>
      <c r="G9" s="14"/>
      <c r="H9" s="15"/>
    </row>
    <row r="10" spans="1:8" ht="21" customHeight="1">
      <c r="A10" s="21" t="s">
        <v>21</v>
      </c>
      <c r="B10" s="22"/>
      <c r="C10" s="6"/>
      <c r="D10" s="6"/>
      <c r="E10" s="6"/>
      <c r="F10" s="6"/>
      <c r="G10" s="14"/>
      <c r="H10" s="23">
        <v>-61977.24</v>
      </c>
    </row>
    <row r="11" spans="1:8" ht="10.5">
      <c r="A11" s="5"/>
      <c r="B11" s="6"/>
      <c r="C11" s="6"/>
      <c r="D11" s="6"/>
      <c r="E11" s="6"/>
      <c r="F11" s="6"/>
      <c r="G11" s="14"/>
      <c r="H11" s="15"/>
    </row>
    <row r="12" spans="1:8" ht="21" customHeight="1">
      <c r="A12" s="21" t="s">
        <v>8</v>
      </c>
      <c r="B12" s="22"/>
      <c r="C12" s="6"/>
      <c r="D12" s="6"/>
      <c r="E12" s="6"/>
      <c r="F12" s="6"/>
      <c r="G12" s="14"/>
      <c r="H12" s="15"/>
    </row>
    <row r="13" spans="1:8" ht="15.75" customHeight="1">
      <c r="A13" s="5" t="s">
        <v>70</v>
      </c>
      <c r="B13" s="6"/>
      <c r="C13" s="6"/>
      <c r="D13" s="6"/>
      <c r="E13" s="6"/>
      <c r="F13" s="6"/>
      <c r="G13" s="14">
        <v>34869.55</v>
      </c>
      <c r="H13" s="15"/>
    </row>
    <row r="14" spans="1:8" ht="15.75" customHeight="1">
      <c r="A14" s="5" t="s">
        <v>71</v>
      </c>
      <c r="B14" s="6"/>
      <c r="C14" s="6"/>
      <c r="D14" s="6"/>
      <c r="E14" s="6"/>
      <c r="F14" s="6"/>
      <c r="G14" s="14">
        <v>24168</v>
      </c>
      <c r="H14" s="15"/>
    </row>
    <row r="15" spans="1:8" ht="15.75" customHeight="1">
      <c r="A15" s="5" t="s">
        <v>72</v>
      </c>
      <c r="B15" s="6"/>
      <c r="C15" s="6"/>
      <c r="D15" s="6"/>
      <c r="E15" s="6"/>
      <c r="F15" s="6"/>
      <c r="G15" s="14">
        <v>81000</v>
      </c>
      <c r="H15" s="15"/>
    </row>
    <row r="16" spans="1:8" ht="15.75" customHeight="1">
      <c r="A16" s="5" t="s">
        <v>105</v>
      </c>
      <c r="B16" s="6"/>
      <c r="C16" s="6"/>
      <c r="D16" s="6"/>
      <c r="E16" s="6"/>
      <c r="F16" s="6"/>
      <c r="G16" s="14">
        <v>689.54</v>
      </c>
      <c r="H16" s="15"/>
    </row>
    <row r="17" spans="1:8" ht="15.75" customHeight="1">
      <c r="A17" s="5"/>
      <c r="B17" s="6"/>
      <c r="C17" s="6"/>
      <c r="D17" s="6"/>
      <c r="E17" s="6"/>
      <c r="F17" s="6"/>
      <c r="G17" s="14"/>
      <c r="H17" s="15"/>
    </row>
    <row r="18" spans="1:8" ht="10.5">
      <c r="A18" s="5"/>
      <c r="B18" s="31" t="s">
        <v>7</v>
      </c>
      <c r="C18" s="6"/>
      <c r="D18" s="6"/>
      <c r="E18" s="6"/>
      <c r="F18" s="6"/>
      <c r="G18" s="14"/>
      <c r="H18" s="15">
        <f>SUM(G13:G16)</f>
        <v>140727.09</v>
      </c>
    </row>
    <row r="19" spans="1:8" ht="10.5">
      <c r="A19" s="5"/>
      <c r="B19" s="6"/>
      <c r="C19" s="6"/>
      <c r="D19" s="6"/>
      <c r="E19" s="6"/>
      <c r="F19" s="6"/>
      <c r="G19" s="24"/>
      <c r="H19" s="15"/>
    </row>
    <row r="20" spans="1:8" ht="21" customHeight="1">
      <c r="A20" s="21" t="s">
        <v>9</v>
      </c>
      <c r="B20" s="22"/>
      <c r="C20" s="6"/>
      <c r="D20" s="6"/>
      <c r="E20" s="6"/>
      <c r="F20" s="6"/>
      <c r="G20" s="14"/>
      <c r="H20" s="15"/>
    </row>
    <row r="21" spans="1:8" ht="15.75" customHeight="1">
      <c r="A21" s="5" t="s">
        <v>73</v>
      </c>
      <c r="B21" s="6"/>
      <c r="C21" s="6"/>
      <c r="D21" s="6"/>
      <c r="E21" s="6"/>
      <c r="F21" s="6"/>
      <c r="G21" s="14">
        <v>34869.55</v>
      </c>
      <c r="H21" s="15"/>
    </row>
    <row r="22" spans="1:8" ht="15.75" customHeight="1">
      <c r="A22" s="5" t="s">
        <v>74</v>
      </c>
      <c r="B22" s="6"/>
      <c r="C22" s="6"/>
      <c r="D22" s="6"/>
      <c r="E22" s="6"/>
      <c r="F22" s="6"/>
      <c r="G22" s="14">
        <v>18493.33</v>
      </c>
      <c r="H22" s="15"/>
    </row>
    <row r="23" spans="1:8" ht="15.75" customHeight="1">
      <c r="A23" s="5" t="s">
        <v>104</v>
      </c>
      <c r="B23" s="22"/>
      <c r="C23" s="6"/>
      <c r="D23" s="6"/>
      <c r="E23" s="6"/>
      <c r="F23" s="6"/>
      <c r="G23" s="14">
        <v>75000</v>
      </c>
      <c r="H23" s="15"/>
    </row>
    <row r="24" spans="1:8" ht="12.75" customHeight="1">
      <c r="A24" s="5"/>
      <c r="B24" s="6"/>
      <c r="C24" s="6"/>
      <c r="D24" s="6"/>
      <c r="E24" s="6"/>
      <c r="F24" s="6"/>
      <c r="G24" s="14"/>
      <c r="H24" s="15"/>
    </row>
    <row r="25" spans="1:8" ht="10.5">
      <c r="A25" s="5"/>
      <c r="B25" s="31" t="s">
        <v>10</v>
      </c>
      <c r="C25" s="6"/>
      <c r="D25" s="6"/>
      <c r="E25" s="6"/>
      <c r="F25" s="6"/>
      <c r="G25" s="14"/>
      <c r="H25" s="15">
        <f>SUM(G21:G23)</f>
        <v>128362.88</v>
      </c>
    </row>
    <row r="26" spans="1:8" ht="10.5">
      <c r="A26" s="5"/>
      <c r="B26" s="6"/>
      <c r="C26" s="6"/>
      <c r="D26" s="6"/>
      <c r="E26" s="6"/>
      <c r="F26" s="6"/>
      <c r="G26" s="24"/>
      <c r="H26" s="24"/>
    </row>
    <row r="27" spans="1:8" ht="21" customHeight="1">
      <c r="A27" s="21" t="s">
        <v>11</v>
      </c>
      <c r="B27" s="22"/>
      <c r="C27" s="6"/>
      <c r="D27" s="6"/>
      <c r="E27" s="6"/>
      <c r="F27" s="6"/>
      <c r="G27" s="14"/>
      <c r="H27" s="23">
        <f>H10+H18-H25</f>
        <v>-49613.03</v>
      </c>
    </row>
    <row r="28" spans="1:8" ht="10.5">
      <c r="A28" s="5"/>
      <c r="B28" s="6"/>
      <c r="C28" s="6"/>
      <c r="D28" s="6"/>
      <c r="E28" s="6"/>
      <c r="F28" s="6"/>
      <c r="G28" s="14"/>
      <c r="H28" s="15"/>
    </row>
    <row r="29" spans="1:8" ht="21" customHeight="1">
      <c r="A29" s="21" t="s">
        <v>12</v>
      </c>
      <c r="B29" s="22"/>
      <c r="C29" s="6"/>
      <c r="D29" s="6"/>
      <c r="E29" s="6"/>
      <c r="F29" s="6"/>
      <c r="G29" s="14"/>
      <c r="H29" s="15"/>
    </row>
    <row r="30" spans="1:8" ht="12.75" customHeight="1">
      <c r="A30" s="5"/>
      <c r="B30" s="6"/>
      <c r="C30" s="6"/>
      <c r="D30" s="6"/>
      <c r="E30" s="6"/>
      <c r="F30" s="6"/>
      <c r="G30" s="14"/>
      <c r="H30" s="15"/>
    </row>
    <row r="31" spans="1:8" ht="10.5">
      <c r="A31" s="5"/>
      <c r="B31" s="31" t="s">
        <v>13</v>
      </c>
      <c r="C31" s="6"/>
      <c r="D31" s="6"/>
      <c r="E31" s="6"/>
      <c r="F31" s="6"/>
      <c r="G31" s="14"/>
      <c r="H31" s="15">
        <f>G29</f>
        <v>0</v>
      </c>
    </row>
    <row r="32" spans="1:8" ht="10.5">
      <c r="A32" s="5"/>
      <c r="B32" s="6"/>
      <c r="C32" s="6"/>
      <c r="D32" s="6"/>
      <c r="E32" s="6"/>
      <c r="F32" s="6"/>
      <c r="G32" s="14"/>
      <c r="H32" s="24"/>
    </row>
    <row r="33" spans="1:8" ht="21" customHeight="1">
      <c r="A33" s="25" t="s">
        <v>14</v>
      </c>
      <c r="B33" s="26"/>
      <c r="C33" s="27"/>
      <c r="D33" s="27"/>
      <c r="E33" s="27"/>
      <c r="F33" s="27"/>
      <c r="G33" s="24"/>
      <c r="H33" s="32">
        <f>H27-+H31</f>
        <v>-49613.03</v>
      </c>
    </row>
    <row r="34" spans="1:8" ht="10.5">
      <c r="A34" s="4" t="s">
        <v>15</v>
      </c>
      <c r="G34" s="28"/>
      <c r="H34" s="28"/>
    </row>
    <row r="35" spans="7:8" ht="10.5">
      <c r="G35" s="29"/>
      <c r="H35" s="29"/>
    </row>
    <row r="36" spans="7:8" ht="10.5">
      <c r="G36" s="29"/>
      <c r="H36" s="29"/>
    </row>
    <row r="37" spans="2:8" ht="10.5">
      <c r="B37" s="4" t="s">
        <v>87</v>
      </c>
      <c r="G37" s="29"/>
      <c r="H37" s="29"/>
    </row>
    <row r="38" spans="7:8" ht="69" customHeight="1">
      <c r="G38" s="29"/>
      <c r="H38" s="29"/>
    </row>
    <row r="39" spans="2:8" ht="10.5">
      <c r="B39" s="4" t="s">
        <v>16</v>
      </c>
      <c r="F39" s="4" t="s">
        <v>18</v>
      </c>
      <c r="G39" s="29"/>
      <c r="H39" s="29"/>
    </row>
    <row r="40" spans="2:8" ht="10.5">
      <c r="B40" s="4" t="str">
        <f>Demo_Jan!B40</f>
        <v>                 FULANO DE TAL</v>
      </c>
      <c r="F40" s="4" t="s">
        <v>17</v>
      </c>
      <c r="G40" s="29" t="str">
        <f>Demo_Jan!G40</f>
        <v>         CICRANO DE TAL</v>
      </c>
      <c r="H40" s="29"/>
    </row>
    <row r="41" spans="2:8" ht="10.5">
      <c r="B41" s="30" t="s">
        <v>23</v>
      </c>
      <c r="F41" s="4" t="s">
        <v>22</v>
      </c>
      <c r="G41" s="29"/>
      <c r="H41" s="29"/>
    </row>
    <row r="42" spans="6:8" ht="10.5">
      <c r="F42" s="4" t="s">
        <v>19</v>
      </c>
      <c r="G42" s="29" t="str">
        <f>Demo_Jan!G42</f>
        <v>      C.R.C. :   1SP 100000/0-9</v>
      </c>
      <c r="H42" s="29"/>
    </row>
    <row r="43" spans="7:8" ht="10.5">
      <c r="G43" s="29"/>
      <c r="H43" s="29"/>
    </row>
    <row r="44" spans="7:8" ht="10.5">
      <c r="G44" s="29"/>
      <c r="H44" s="29"/>
    </row>
    <row r="45" spans="7:8" ht="10.5">
      <c r="G45" s="29"/>
      <c r="H45" s="29"/>
    </row>
    <row r="46" spans="7:8" ht="10.5">
      <c r="G46" s="29"/>
      <c r="H46" s="29"/>
    </row>
    <row r="47" spans="7:8" ht="10.5">
      <c r="G47" s="29"/>
      <c r="H47" s="29"/>
    </row>
    <row r="48" spans="7:8" ht="10.5">
      <c r="G48" s="29"/>
      <c r="H48" s="29"/>
    </row>
    <row r="49" spans="7:8" ht="10.5">
      <c r="G49" s="29"/>
      <c r="H49" s="29"/>
    </row>
    <row r="50" spans="7:8" ht="10.5">
      <c r="G50" s="29"/>
      <c r="H50" s="29"/>
    </row>
    <row r="51" spans="7:8" ht="10.5">
      <c r="G51" s="29"/>
      <c r="H51" s="29"/>
    </row>
    <row r="52" spans="7:8" ht="10.5">
      <c r="G52" s="29"/>
      <c r="H52" s="29"/>
    </row>
    <row r="53" spans="7:8" ht="10.5">
      <c r="G53" s="29"/>
      <c r="H53" s="29"/>
    </row>
    <row r="54" spans="7:8" ht="10.5">
      <c r="G54" s="29"/>
      <c r="H54" s="29"/>
    </row>
    <row r="55" spans="7:8" ht="10.5">
      <c r="G55" s="29"/>
      <c r="H55" s="29"/>
    </row>
    <row r="56" spans="7:8" ht="10.5">
      <c r="G56" s="29"/>
      <c r="H56" s="29"/>
    </row>
  </sheetData>
  <sheetProtection/>
  <mergeCells count="4">
    <mergeCell ref="A3:H3"/>
    <mergeCell ref="A4:H4"/>
    <mergeCell ref="B5:E5"/>
    <mergeCell ref="B6:F6"/>
  </mergeCells>
  <printOptions horizontalCentered="1" verticalCentered="1"/>
  <pageMargins left="0.7086614173228347" right="0.2755905511811024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9"/>
  <sheetViews>
    <sheetView showGridLines="0" zoomScalePageLayoutView="0" workbookViewId="0" topLeftCell="A1">
      <selection activeCell="A32" sqref="A32"/>
    </sheetView>
  </sheetViews>
  <sheetFormatPr defaultColWidth="9.140625" defaultRowHeight="12.75"/>
  <cols>
    <col min="1" max="1" width="11.421875" style="4" customWidth="1"/>
    <col min="2" max="2" width="41.00390625" style="4" customWidth="1"/>
    <col min="3" max="3" width="13.57421875" style="4" customWidth="1"/>
    <col min="4" max="4" width="3.28125" style="4" customWidth="1"/>
    <col min="5" max="5" width="0.13671875" style="4" hidden="1" customWidth="1"/>
    <col min="6" max="6" width="10.421875" style="4" customWidth="1"/>
    <col min="7" max="7" width="12.28125" style="4" customWidth="1"/>
    <col min="8" max="8" width="12.7109375" style="4" customWidth="1"/>
    <col min="9" max="9" width="2.57421875" style="4" hidden="1" customWidth="1"/>
    <col min="10" max="10" width="11.7109375" style="4" hidden="1" customWidth="1"/>
    <col min="11" max="11" width="15.8515625" style="4" hidden="1" customWidth="1"/>
    <col min="12" max="16384" width="9.140625" style="4" customWidth="1"/>
  </cols>
  <sheetData>
    <row r="2" spans="1:11" ht="20.25" customHeight="1">
      <c r="A2" s="1" t="str">
        <f>Demo_Jan!A1</f>
        <v>EMPRESA ALFA</v>
      </c>
      <c r="B2" s="2"/>
      <c r="C2" s="2"/>
      <c r="D2" s="2"/>
      <c r="E2" s="2"/>
      <c r="F2" s="2"/>
      <c r="G2" s="2"/>
      <c r="H2" s="3" t="s">
        <v>30</v>
      </c>
      <c r="I2" s="2"/>
      <c r="J2" s="2"/>
      <c r="K2" s="3"/>
    </row>
    <row r="3" spans="1:11" ht="13.5" customHeight="1">
      <c r="A3" s="5" t="str">
        <f>Demo_Jan!A2</f>
        <v>C.N.P.J  00.000.000/0001-00</v>
      </c>
      <c r="B3" s="6"/>
      <c r="C3" s="6"/>
      <c r="D3" s="6"/>
      <c r="E3" s="6"/>
      <c r="F3" s="6"/>
      <c r="G3" s="6"/>
      <c r="H3" s="7"/>
      <c r="I3" s="6"/>
      <c r="J3" s="6"/>
      <c r="K3" s="7"/>
    </row>
    <row r="4" spans="1:11" ht="39.75" customHeight="1">
      <c r="A4" s="71" t="s">
        <v>0</v>
      </c>
      <c r="B4" s="72"/>
      <c r="C4" s="72"/>
      <c r="D4" s="72"/>
      <c r="E4" s="72"/>
      <c r="F4" s="72"/>
      <c r="G4" s="72"/>
      <c r="H4" s="73"/>
      <c r="I4" s="6"/>
      <c r="J4" s="6"/>
      <c r="K4" s="6"/>
    </row>
    <row r="5" spans="1:11" ht="22.5" customHeight="1">
      <c r="A5" s="61" t="s">
        <v>3</v>
      </c>
      <c r="B5" s="62"/>
      <c r="C5" s="62"/>
      <c r="D5" s="62"/>
      <c r="E5" s="62"/>
      <c r="F5" s="62"/>
      <c r="G5" s="62"/>
      <c r="H5" s="74"/>
      <c r="I5" s="6"/>
      <c r="J5" s="6"/>
      <c r="K5" s="6"/>
    </row>
    <row r="6" spans="1:11" s="12" customFormat="1" ht="21" customHeight="1">
      <c r="A6" s="8" t="s">
        <v>1</v>
      </c>
      <c r="B6" s="61" t="s">
        <v>4</v>
      </c>
      <c r="C6" s="62"/>
      <c r="D6" s="62"/>
      <c r="E6" s="62"/>
      <c r="F6" s="55"/>
      <c r="G6" s="8" t="s">
        <v>5</v>
      </c>
      <c r="H6" s="39" t="s">
        <v>6</v>
      </c>
      <c r="J6" s="12" t="s">
        <v>2</v>
      </c>
      <c r="K6" s="12" t="s">
        <v>37</v>
      </c>
    </row>
    <row r="7" spans="1:8" ht="21" customHeight="1">
      <c r="A7" s="44" t="s">
        <v>118</v>
      </c>
      <c r="B7" s="56" t="s">
        <v>78</v>
      </c>
      <c r="C7" s="56"/>
      <c r="D7" s="56"/>
      <c r="E7" s="56"/>
      <c r="F7" s="57"/>
      <c r="G7" s="58"/>
      <c r="H7" s="59"/>
    </row>
    <row r="8" spans="1:8" ht="21" customHeight="1">
      <c r="A8" s="44"/>
      <c r="B8" s="56" t="s">
        <v>117</v>
      </c>
      <c r="C8" s="56"/>
      <c r="D8" s="56"/>
      <c r="E8" s="56"/>
      <c r="F8" s="57"/>
      <c r="G8" s="58">
        <v>6042</v>
      </c>
      <c r="H8" s="59"/>
    </row>
    <row r="9" spans="1:8" ht="21" customHeight="1">
      <c r="A9" s="44"/>
      <c r="B9" s="56"/>
      <c r="C9" s="56"/>
      <c r="D9" s="56"/>
      <c r="E9" s="56"/>
      <c r="F9" s="57"/>
      <c r="G9" s="58"/>
      <c r="H9" s="59"/>
    </row>
    <row r="10" spans="1:8" ht="21" customHeight="1">
      <c r="A10" s="44"/>
      <c r="B10" s="56"/>
      <c r="C10" s="56"/>
      <c r="D10" s="56"/>
      <c r="E10" s="56"/>
      <c r="F10" s="57"/>
      <c r="G10" s="58"/>
      <c r="H10" s="59"/>
    </row>
    <row r="11" spans="1:8" ht="21" customHeight="1">
      <c r="A11" s="44"/>
      <c r="B11" s="56"/>
      <c r="C11" s="56"/>
      <c r="D11" s="56"/>
      <c r="E11" s="56"/>
      <c r="F11" s="57"/>
      <c r="G11" s="58"/>
      <c r="H11" s="59"/>
    </row>
    <row r="12" spans="1:8" ht="21" customHeight="1">
      <c r="A12" s="44"/>
      <c r="B12" s="56"/>
      <c r="C12" s="56"/>
      <c r="D12" s="56"/>
      <c r="E12" s="56"/>
      <c r="F12" s="57"/>
      <c r="G12" s="58"/>
      <c r="H12" s="59"/>
    </row>
    <row r="13" spans="1:8" ht="21" customHeight="1">
      <c r="A13" s="44"/>
      <c r="B13" s="56"/>
      <c r="C13" s="56"/>
      <c r="D13" s="56"/>
      <c r="E13" s="56"/>
      <c r="F13" s="57"/>
      <c r="G13" s="58"/>
      <c r="H13" s="59"/>
    </row>
    <row r="14" spans="1:8" ht="21" customHeight="1">
      <c r="A14" s="44"/>
      <c r="B14" s="56"/>
      <c r="C14" s="56"/>
      <c r="D14" s="56"/>
      <c r="E14" s="56"/>
      <c r="F14" s="57"/>
      <c r="G14" s="58"/>
      <c r="H14" s="59"/>
    </row>
    <row r="15" spans="1:8" ht="21" customHeight="1">
      <c r="A15" s="44"/>
      <c r="B15" s="56"/>
      <c r="C15" s="56"/>
      <c r="D15" s="56"/>
      <c r="E15" s="56"/>
      <c r="F15" s="57"/>
      <c r="G15" s="58"/>
      <c r="H15" s="59"/>
    </row>
    <row r="16" spans="1:8" ht="21" customHeight="1">
      <c r="A16" s="44"/>
      <c r="B16" s="56"/>
      <c r="C16" s="56"/>
      <c r="D16" s="56"/>
      <c r="E16" s="56"/>
      <c r="F16" s="57"/>
      <c r="G16" s="58"/>
      <c r="H16" s="59"/>
    </row>
    <row r="17" spans="1:8" ht="21" customHeight="1">
      <c r="A17" s="44"/>
      <c r="B17" s="56"/>
      <c r="C17" s="56"/>
      <c r="D17" s="56"/>
      <c r="E17" s="56"/>
      <c r="F17" s="57"/>
      <c r="G17" s="58"/>
      <c r="H17" s="59"/>
    </row>
    <row r="18" spans="1:8" ht="21" customHeight="1">
      <c r="A18" s="44"/>
      <c r="B18" s="56"/>
      <c r="C18" s="56"/>
      <c r="D18" s="56"/>
      <c r="E18" s="56"/>
      <c r="F18" s="57"/>
      <c r="G18" s="58"/>
      <c r="H18" s="59"/>
    </row>
    <row r="19" spans="1:8" ht="21" customHeight="1">
      <c r="A19" s="60"/>
      <c r="B19" s="75" t="s">
        <v>55</v>
      </c>
      <c r="C19" s="76"/>
      <c r="D19" s="76"/>
      <c r="E19" s="76"/>
      <c r="F19" s="57"/>
      <c r="G19" s="58">
        <f>SUM(G7:G18)</f>
        <v>6042</v>
      </c>
      <c r="H19" s="58">
        <f>H7</f>
        <v>0</v>
      </c>
    </row>
    <row r="21" ht="12" customHeight="1"/>
    <row r="22" ht="10.5" hidden="1"/>
    <row r="23" ht="10.5" hidden="1"/>
    <row r="24" ht="35.25" customHeight="1"/>
  </sheetData>
  <sheetProtection/>
  <mergeCells count="4">
    <mergeCell ref="A4:H4"/>
    <mergeCell ref="A5:H5"/>
    <mergeCell ref="B6:E6"/>
    <mergeCell ref="B19:E19"/>
  </mergeCells>
  <printOptions horizontalCentered="1" verticalCentered="1"/>
  <pageMargins left="0.7086614173228347" right="0.2755905511811024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PageLayoutView="0" workbookViewId="0" topLeftCell="A1">
      <selection activeCell="G43" sqref="G43"/>
    </sheetView>
  </sheetViews>
  <sheetFormatPr defaultColWidth="9.140625" defaultRowHeight="12.75"/>
  <cols>
    <col min="1" max="1" width="10.421875" style="4" customWidth="1"/>
    <col min="2" max="2" width="47.57421875" style="4" customWidth="1"/>
    <col min="3" max="3" width="0.13671875" style="4" customWidth="1"/>
    <col min="4" max="4" width="6.8515625" style="4" customWidth="1"/>
    <col min="5" max="5" width="1.1484375" style="4" customWidth="1"/>
    <col min="6" max="6" width="4.8515625" style="4" customWidth="1"/>
    <col min="7" max="8" width="13.7109375" style="4" customWidth="1"/>
    <col min="9" max="9" width="2.57421875" style="4" hidden="1" customWidth="1"/>
    <col min="10" max="10" width="11.7109375" style="4" hidden="1" customWidth="1"/>
    <col min="11" max="16384" width="9.140625" style="4" customWidth="1"/>
  </cols>
  <sheetData>
    <row r="1" spans="1:10" ht="20.25" customHeight="1">
      <c r="A1" s="1" t="str">
        <f>Demo_Jan!A1</f>
        <v>EMPRESA ALFA</v>
      </c>
      <c r="B1" s="2"/>
      <c r="C1" s="2"/>
      <c r="D1" s="2"/>
      <c r="E1" s="2"/>
      <c r="F1" s="2"/>
      <c r="G1" s="2"/>
      <c r="H1" s="3" t="s">
        <v>31</v>
      </c>
      <c r="I1" s="2"/>
      <c r="J1" s="2"/>
    </row>
    <row r="2" spans="1:10" ht="15.75" customHeight="1">
      <c r="A2" s="5" t="str">
        <f>Demo_Jan!A2</f>
        <v>C.N.P.J  00.000.000/0001-00</v>
      </c>
      <c r="B2" s="6"/>
      <c r="C2" s="6"/>
      <c r="D2" s="6"/>
      <c r="E2" s="6"/>
      <c r="F2" s="6"/>
      <c r="G2" s="6"/>
      <c r="H2" s="7"/>
      <c r="I2" s="6"/>
      <c r="J2" s="6"/>
    </row>
    <row r="3" spans="1:10" ht="48" customHeight="1">
      <c r="A3" s="65" t="s">
        <v>0</v>
      </c>
      <c r="B3" s="66"/>
      <c r="C3" s="66"/>
      <c r="D3" s="66"/>
      <c r="E3" s="66"/>
      <c r="F3" s="66"/>
      <c r="G3" s="66"/>
      <c r="H3" s="67"/>
      <c r="I3" s="6"/>
      <c r="J3" s="6"/>
    </row>
    <row r="4" spans="1:10" ht="22.5" customHeight="1">
      <c r="A4" s="68" t="s">
        <v>3</v>
      </c>
      <c r="B4" s="69"/>
      <c r="C4" s="69"/>
      <c r="D4" s="69"/>
      <c r="E4" s="69"/>
      <c r="F4" s="69"/>
      <c r="G4" s="69"/>
      <c r="H4" s="70"/>
      <c r="I4" s="6"/>
      <c r="J4" s="6"/>
    </row>
    <row r="5" spans="1:10" s="12" customFormat="1" ht="21" customHeight="1">
      <c r="A5" s="8" t="s">
        <v>1</v>
      </c>
      <c r="B5" s="61" t="s">
        <v>4</v>
      </c>
      <c r="C5" s="62"/>
      <c r="D5" s="62"/>
      <c r="E5" s="62"/>
      <c r="F5" s="9"/>
      <c r="G5" s="10" t="s">
        <v>5</v>
      </c>
      <c r="H5" s="11" t="s">
        <v>6</v>
      </c>
      <c r="J5" s="12" t="s">
        <v>2</v>
      </c>
    </row>
    <row r="6" spans="1:8" ht="21" customHeight="1">
      <c r="A6" s="13"/>
      <c r="B6" s="63" t="s">
        <v>88</v>
      </c>
      <c r="C6" s="63"/>
      <c r="D6" s="63"/>
      <c r="E6" s="63"/>
      <c r="F6" s="64"/>
      <c r="G6" s="14"/>
      <c r="H6" s="15"/>
    </row>
    <row r="7" spans="1:8" s="20" customFormat="1" ht="21" customHeight="1">
      <c r="A7" s="16"/>
      <c r="B7" s="17"/>
      <c r="C7" s="17"/>
      <c r="D7" s="17"/>
      <c r="E7" s="17"/>
      <c r="F7" s="17"/>
      <c r="G7" s="18"/>
      <c r="H7" s="19"/>
    </row>
    <row r="8" spans="1:8" ht="10.5" hidden="1">
      <c r="A8" s="5"/>
      <c r="B8" s="6"/>
      <c r="C8" s="6"/>
      <c r="D8" s="6"/>
      <c r="E8" s="6"/>
      <c r="F8" s="6"/>
      <c r="G8" s="14"/>
      <c r="H8" s="15"/>
    </row>
    <row r="9" spans="1:8" ht="10.5" hidden="1">
      <c r="A9" s="5"/>
      <c r="B9" s="6"/>
      <c r="C9" s="6"/>
      <c r="D9" s="6"/>
      <c r="E9" s="6"/>
      <c r="F9" s="6"/>
      <c r="G9" s="14"/>
      <c r="H9" s="15"/>
    </row>
    <row r="10" spans="1:8" ht="21" customHeight="1">
      <c r="A10" s="21" t="s">
        <v>21</v>
      </c>
      <c r="B10" s="22"/>
      <c r="C10" s="6"/>
      <c r="D10" s="6"/>
      <c r="E10" s="6"/>
      <c r="F10" s="6"/>
      <c r="G10" s="14"/>
      <c r="H10" s="23">
        <v>-5511.92</v>
      </c>
    </row>
    <row r="11" spans="1:8" ht="10.5">
      <c r="A11" s="5"/>
      <c r="B11" s="6"/>
      <c r="C11" s="6"/>
      <c r="D11" s="6"/>
      <c r="E11" s="6"/>
      <c r="F11" s="6"/>
      <c r="G11" s="14"/>
      <c r="H11" s="15"/>
    </row>
    <row r="12" spans="1:8" ht="21" customHeight="1">
      <c r="A12" s="21" t="s">
        <v>8</v>
      </c>
      <c r="B12" s="22"/>
      <c r="C12" s="6"/>
      <c r="D12" s="6"/>
      <c r="E12" s="6"/>
      <c r="F12" s="6"/>
      <c r="G12" s="14"/>
      <c r="H12" s="15"/>
    </row>
    <row r="13" spans="1:8" ht="15.75" customHeight="1">
      <c r="A13" s="5" t="s">
        <v>70</v>
      </c>
      <c r="B13" s="6"/>
      <c r="C13" s="6"/>
      <c r="D13" s="6"/>
      <c r="E13" s="6"/>
      <c r="F13" s="6"/>
      <c r="G13" s="14">
        <v>34869.55</v>
      </c>
      <c r="H13" s="15"/>
    </row>
    <row r="14" spans="1:8" ht="15.75" customHeight="1">
      <c r="A14" s="5" t="s">
        <v>71</v>
      </c>
      <c r="B14" s="6"/>
      <c r="C14" s="6"/>
      <c r="D14" s="6"/>
      <c r="E14" s="6"/>
      <c r="F14" s="6"/>
      <c r="G14" s="14">
        <v>30210</v>
      </c>
      <c r="H14" s="15"/>
    </row>
    <row r="15" spans="1:8" ht="15.75" customHeight="1">
      <c r="A15" s="5" t="s">
        <v>72</v>
      </c>
      <c r="B15" s="6"/>
      <c r="C15" s="6"/>
      <c r="D15" s="6"/>
      <c r="E15" s="6"/>
      <c r="F15" s="6"/>
      <c r="G15" s="14">
        <v>81000</v>
      </c>
      <c r="H15" s="15"/>
    </row>
    <row r="16" spans="1:8" ht="15.75" customHeight="1">
      <c r="A16" s="5" t="s">
        <v>105</v>
      </c>
      <c r="B16" s="6"/>
      <c r="C16" s="6"/>
      <c r="D16" s="6"/>
      <c r="E16" s="6"/>
      <c r="F16" s="6"/>
      <c r="G16" s="14">
        <v>334.39</v>
      </c>
      <c r="H16" s="15"/>
    </row>
    <row r="17" spans="1:8" ht="15.75" customHeight="1">
      <c r="A17" s="5"/>
      <c r="B17" s="6"/>
      <c r="C17" s="6"/>
      <c r="D17" s="6"/>
      <c r="E17" s="6"/>
      <c r="F17" s="6"/>
      <c r="G17" s="14"/>
      <c r="H17" s="15"/>
    </row>
    <row r="18" spans="1:8" ht="10.5">
      <c r="A18" s="5"/>
      <c r="B18" s="31" t="s">
        <v>7</v>
      </c>
      <c r="C18" s="6"/>
      <c r="D18" s="6"/>
      <c r="E18" s="6"/>
      <c r="F18" s="6"/>
      <c r="G18" s="14"/>
      <c r="H18" s="15">
        <f>SUM(G12:G16)</f>
        <v>146413.94</v>
      </c>
    </row>
    <row r="19" spans="1:8" ht="10.5">
      <c r="A19" s="5"/>
      <c r="B19" s="6"/>
      <c r="C19" s="6"/>
      <c r="D19" s="6"/>
      <c r="E19" s="6"/>
      <c r="F19" s="6"/>
      <c r="G19" s="24"/>
      <c r="H19" s="15"/>
    </row>
    <row r="20" spans="1:8" ht="21" customHeight="1">
      <c r="A20" s="21" t="s">
        <v>9</v>
      </c>
      <c r="B20" s="22"/>
      <c r="C20" s="6"/>
      <c r="D20" s="6"/>
      <c r="E20" s="6"/>
      <c r="F20" s="6"/>
      <c r="G20" s="14"/>
      <c r="H20" s="15"/>
    </row>
    <row r="21" spans="1:8" ht="15.75" customHeight="1">
      <c r="A21" s="5" t="s">
        <v>73</v>
      </c>
      <c r="B21" s="6"/>
      <c r="C21" s="6"/>
      <c r="D21" s="6"/>
      <c r="E21" s="6"/>
      <c r="F21" s="6"/>
      <c r="G21" s="14">
        <v>34869.55</v>
      </c>
      <c r="H21" s="15"/>
    </row>
    <row r="22" spans="1:8" ht="15.75" customHeight="1">
      <c r="A22" s="5" t="s">
        <v>74</v>
      </c>
      <c r="B22" s="6"/>
      <c r="C22" s="6"/>
      <c r="D22" s="6"/>
      <c r="E22" s="6"/>
      <c r="F22" s="6"/>
      <c r="G22" s="14">
        <v>18493.33</v>
      </c>
      <c r="H22" s="15"/>
    </row>
    <row r="23" spans="1:8" ht="15.75" customHeight="1">
      <c r="A23" s="5" t="s">
        <v>104</v>
      </c>
      <c r="B23" s="22"/>
      <c r="C23" s="6"/>
      <c r="D23" s="6"/>
      <c r="E23" s="6"/>
      <c r="F23" s="6"/>
      <c r="G23" s="14">
        <v>75000</v>
      </c>
      <c r="H23" s="15"/>
    </row>
    <row r="24" spans="1:8" ht="12.75" customHeight="1">
      <c r="A24" s="5"/>
      <c r="B24" s="6"/>
      <c r="C24" s="6"/>
      <c r="D24" s="6"/>
      <c r="E24" s="6"/>
      <c r="F24" s="6"/>
      <c r="G24" s="14"/>
      <c r="H24" s="15"/>
    </row>
    <row r="25" spans="1:8" ht="10.5">
      <c r="A25" s="5"/>
      <c r="B25" s="31" t="s">
        <v>10</v>
      </c>
      <c r="C25" s="6"/>
      <c r="D25" s="6"/>
      <c r="E25" s="6"/>
      <c r="F25" s="6"/>
      <c r="G25" s="14"/>
      <c r="H25" s="15">
        <f>SUM(G21:G23)</f>
        <v>128362.88</v>
      </c>
    </row>
    <row r="26" spans="1:8" ht="10.5">
      <c r="A26" s="5"/>
      <c r="B26" s="6"/>
      <c r="C26" s="6"/>
      <c r="D26" s="6"/>
      <c r="E26" s="6"/>
      <c r="F26" s="6"/>
      <c r="G26" s="24"/>
      <c r="H26" s="24"/>
    </row>
    <row r="27" spans="1:8" ht="21" customHeight="1">
      <c r="A27" s="21" t="s">
        <v>11</v>
      </c>
      <c r="B27" s="22"/>
      <c r="C27" s="6"/>
      <c r="D27" s="6"/>
      <c r="E27" s="6"/>
      <c r="F27" s="6"/>
      <c r="G27" s="14"/>
      <c r="H27" s="23">
        <f>H10+H18-H25</f>
        <v>12539.139999999985</v>
      </c>
    </row>
    <row r="28" spans="1:8" ht="10.5">
      <c r="A28" s="5"/>
      <c r="B28" s="6"/>
      <c r="C28" s="6"/>
      <c r="D28" s="6"/>
      <c r="E28" s="6"/>
      <c r="F28" s="6"/>
      <c r="G28" s="14"/>
      <c r="H28" s="15"/>
    </row>
    <row r="29" spans="1:8" ht="21" customHeight="1">
      <c r="A29" s="21" t="s">
        <v>12</v>
      </c>
      <c r="B29" s="22"/>
      <c r="C29" s="6"/>
      <c r="D29" s="6"/>
      <c r="E29" s="6"/>
      <c r="F29" s="6"/>
      <c r="G29" s="14">
        <f>H27*30%</f>
        <v>3761.741999999995</v>
      </c>
      <c r="H29" s="15"/>
    </row>
    <row r="30" spans="1:8" ht="12.75" customHeight="1">
      <c r="A30" s="5"/>
      <c r="B30" s="6"/>
      <c r="C30" s="6"/>
      <c r="D30" s="6"/>
      <c r="E30" s="6"/>
      <c r="F30" s="6"/>
      <c r="G30" s="14"/>
      <c r="H30" s="15"/>
    </row>
    <row r="31" spans="1:8" ht="10.5">
      <c r="A31" s="5"/>
      <c r="B31" s="31" t="s">
        <v>13</v>
      </c>
      <c r="C31" s="6"/>
      <c r="D31" s="6"/>
      <c r="E31" s="6"/>
      <c r="F31" s="6"/>
      <c r="G31" s="14"/>
      <c r="H31" s="15">
        <f>G29</f>
        <v>3761.741999999995</v>
      </c>
    </row>
    <row r="32" spans="1:8" ht="10.5">
      <c r="A32" s="5"/>
      <c r="B32" s="6"/>
      <c r="C32" s="6"/>
      <c r="D32" s="6"/>
      <c r="E32" s="6"/>
      <c r="F32" s="6"/>
      <c r="G32" s="14"/>
      <c r="H32" s="24"/>
    </row>
    <row r="33" spans="1:8" ht="21" customHeight="1">
      <c r="A33" s="25" t="s">
        <v>69</v>
      </c>
      <c r="B33" s="26"/>
      <c r="C33" s="27"/>
      <c r="D33" s="27"/>
      <c r="E33" s="27"/>
      <c r="F33" s="27"/>
      <c r="G33" s="24"/>
      <c r="H33" s="32">
        <f>H27-H31</f>
        <v>8777.39799999999</v>
      </c>
    </row>
    <row r="34" spans="1:8" ht="10.5">
      <c r="A34" s="4" t="s">
        <v>15</v>
      </c>
      <c r="G34" s="28"/>
      <c r="H34" s="28"/>
    </row>
    <row r="35" spans="7:8" ht="10.5">
      <c r="G35" s="29"/>
      <c r="H35" s="29"/>
    </row>
    <row r="36" spans="7:8" ht="10.5">
      <c r="G36" s="29"/>
      <c r="H36" s="29"/>
    </row>
    <row r="37" spans="2:8" ht="10.5">
      <c r="B37" s="4" t="s">
        <v>89</v>
      </c>
      <c r="G37" s="29"/>
      <c r="H37" s="29"/>
    </row>
    <row r="38" spans="7:8" ht="69" customHeight="1">
      <c r="G38" s="29"/>
      <c r="H38" s="29"/>
    </row>
    <row r="39" spans="2:8" ht="10.5">
      <c r="B39" s="4" t="s">
        <v>16</v>
      </c>
      <c r="F39" s="4" t="s">
        <v>18</v>
      </c>
      <c r="G39" s="29"/>
      <c r="H39" s="29"/>
    </row>
    <row r="40" spans="2:8" ht="10.5">
      <c r="B40" s="4" t="str">
        <f>Demo_Jan!B40</f>
        <v>                 FULANO DE TAL</v>
      </c>
      <c r="F40" s="4" t="s">
        <v>17</v>
      </c>
      <c r="G40" s="29" t="str">
        <f>Demo_Jan!G40</f>
        <v>         CICRANO DE TAL</v>
      </c>
      <c r="H40" s="29"/>
    </row>
    <row r="41" spans="2:8" ht="10.5">
      <c r="B41" s="30" t="s">
        <v>23</v>
      </c>
      <c r="F41" s="4" t="s">
        <v>22</v>
      </c>
      <c r="G41" s="29"/>
      <c r="H41" s="29"/>
    </row>
    <row r="42" spans="6:8" ht="10.5">
      <c r="F42" s="4" t="s">
        <v>19</v>
      </c>
      <c r="G42" s="29" t="str">
        <f>Demo_Jan!G42</f>
        <v>      C.R.C. :   1SP 100000/0-9</v>
      </c>
      <c r="H42" s="29"/>
    </row>
    <row r="43" spans="7:8" ht="10.5">
      <c r="G43" s="29"/>
      <c r="H43" s="29"/>
    </row>
    <row r="44" spans="7:8" ht="10.5">
      <c r="G44" s="29"/>
      <c r="H44" s="29"/>
    </row>
    <row r="45" spans="7:8" ht="10.5">
      <c r="G45" s="29"/>
      <c r="H45" s="29"/>
    </row>
    <row r="46" spans="7:8" ht="10.5">
      <c r="G46" s="29"/>
      <c r="H46" s="29"/>
    </row>
    <row r="47" spans="7:8" ht="10.5">
      <c r="G47" s="29"/>
      <c r="H47" s="29"/>
    </row>
    <row r="48" spans="7:8" ht="10.5">
      <c r="G48" s="29"/>
      <c r="H48" s="29"/>
    </row>
    <row r="49" spans="7:8" ht="10.5">
      <c r="G49" s="29"/>
      <c r="H49" s="29"/>
    </row>
    <row r="50" spans="7:8" ht="10.5">
      <c r="G50" s="29"/>
      <c r="H50" s="29"/>
    </row>
    <row r="51" spans="7:8" ht="10.5">
      <c r="G51" s="29"/>
      <c r="H51" s="29"/>
    </row>
    <row r="52" spans="7:8" ht="10.5">
      <c r="G52" s="29"/>
      <c r="H52" s="29"/>
    </row>
    <row r="53" spans="7:8" ht="10.5">
      <c r="G53" s="29"/>
      <c r="H53" s="29"/>
    </row>
    <row r="54" spans="7:8" ht="10.5">
      <c r="G54" s="29"/>
      <c r="H54" s="29"/>
    </row>
    <row r="55" spans="7:8" ht="10.5">
      <c r="G55" s="29"/>
      <c r="H55" s="29"/>
    </row>
    <row r="56" spans="7:8" ht="10.5">
      <c r="G56" s="29"/>
      <c r="H56" s="29"/>
    </row>
  </sheetData>
  <sheetProtection/>
  <mergeCells count="4">
    <mergeCell ref="A3:H3"/>
    <mergeCell ref="A4:H4"/>
    <mergeCell ref="B5:E5"/>
    <mergeCell ref="B6:F6"/>
  </mergeCells>
  <printOptions horizontalCentered="1" verticalCentered="1"/>
  <pageMargins left="0.69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</dc:creator>
  <cp:keywords/>
  <dc:description/>
  <cp:lastModifiedBy>José Joaquim Filho</cp:lastModifiedBy>
  <cp:lastPrinted>2010-06-04T01:50:53Z</cp:lastPrinted>
  <dcterms:created xsi:type="dcterms:W3CDTF">1998-07-27T18:37:19Z</dcterms:created>
  <dcterms:modified xsi:type="dcterms:W3CDTF">2010-06-04T02:00:13Z</dcterms:modified>
  <cp:category/>
  <cp:version/>
  <cp:contentType/>
  <cp:contentStatus/>
</cp:coreProperties>
</file>